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4355" windowHeight="3600"/>
  </bookViews>
  <sheets>
    <sheet name="Information" sheetId="10" r:id="rId1"/>
    <sheet name="AllGraduatePrograms" sheetId="4" r:id="rId2"/>
    <sheet name="INF" sheetId="3" r:id="rId3"/>
    <sheet name="ELE" sheetId="5" r:id="rId4"/>
    <sheet name="ECO" sheetId="6" r:id="rId5"/>
    <sheet name="MEC" sheetId="7" r:id="rId6"/>
    <sheet name="MAT" sheetId="8" r:id="rId7"/>
    <sheet name="RI" sheetId="9" r:id="rId8"/>
  </sheets>
  <calcPr calcId="145621"/>
</workbook>
</file>

<file path=xl/calcChain.xml><?xml version="1.0" encoding="utf-8"?>
<calcChain xmlns="http://schemas.openxmlformats.org/spreadsheetml/2006/main">
  <c r="R60" i="9" l="1"/>
  <c r="Q60" i="9"/>
  <c r="R60" i="8"/>
  <c r="Q60" i="8"/>
  <c r="L60" i="8"/>
  <c r="K60" i="8"/>
  <c r="R40" i="8"/>
  <c r="Q40" i="8"/>
  <c r="L60" i="7"/>
  <c r="K60" i="7"/>
  <c r="F60" i="6" l="1"/>
  <c r="E60" i="6"/>
  <c r="L40" i="6" l="1"/>
  <c r="K40" i="6"/>
  <c r="F40" i="6"/>
  <c r="E40" i="6"/>
  <c r="R40" i="5" l="1"/>
  <c r="Q40" i="5"/>
  <c r="R80" i="7" l="1"/>
  <c r="Q80" i="7"/>
  <c r="R80" i="5"/>
  <c r="Q80" i="5"/>
  <c r="Q80" i="6"/>
  <c r="R80" i="6"/>
  <c r="Q79" i="9" l="1"/>
  <c r="Q78" i="9"/>
  <c r="Q77" i="9"/>
  <c r="Q76" i="9"/>
  <c r="Q75" i="9"/>
  <c r="Q74" i="9"/>
  <c r="Q73" i="9"/>
  <c r="Q72" i="9"/>
  <c r="Q71" i="9"/>
  <c r="Q70" i="9"/>
  <c r="Q59" i="9"/>
  <c r="Q58" i="9"/>
  <c r="Q57" i="9"/>
  <c r="Q56" i="9"/>
  <c r="Q55" i="9"/>
  <c r="Q54" i="9"/>
  <c r="Q53" i="9"/>
  <c r="Q52" i="9"/>
  <c r="Q51" i="9"/>
  <c r="Q50" i="9"/>
  <c r="Q39" i="9"/>
  <c r="Q38" i="9"/>
  <c r="Q37" i="9"/>
  <c r="Q36" i="9"/>
  <c r="Q35" i="9"/>
  <c r="Q34" i="9"/>
  <c r="Q33" i="9"/>
  <c r="Q32" i="9"/>
  <c r="Q31" i="9"/>
  <c r="Q30" i="9"/>
  <c r="Q19" i="9"/>
  <c r="Q18" i="9"/>
  <c r="Q17" i="9"/>
  <c r="Q16" i="9"/>
  <c r="Q15" i="9"/>
  <c r="Q14" i="9"/>
  <c r="Q13" i="9"/>
  <c r="Q12" i="9"/>
  <c r="Q11" i="9"/>
  <c r="Q10" i="9"/>
  <c r="K79" i="9"/>
  <c r="K78" i="9"/>
  <c r="K77" i="9"/>
  <c r="K76" i="9"/>
  <c r="K75" i="9"/>
  <c r="K74" i="9"/>
  <c r="K73" i="9"/>
  <c r="K72" i="9"/>
  <c r="K71" i="9"/>
  <c r="K70" i="9"/>
  <c r="K59" i="9"/>
  <c r="K58" i="9"/>
  <c r="K57" i="9"/>
  <c r="K56" i="9"/>
  <c r="K55" i="9"/>
  <c r="K54" i="9"/>
  <c r="K53" i="9"/>
  <c r="K52" i="9"/>
  <c r="K51" i="9"/>
  <c r="K50" i="9"/>
  <c r="K39" i="9"/>
  <c r="K38" i="9"/>
  <c r="K37" i="9"/>
  <c r="K36" i="9"/>
  <c r="K35" i="9"/>
  <c r="K34" i="9"/>
  <c r="K33" i="9"/>
  <c r="K32" i="9"/>
  <c r="K31" i="9"/>
  <c r="K30" i="9"/>
  <c r="K19" i="9"/>
  <c r="K18" i="9"/>
  <c r="K17" i="9"/>
  <c r="K16" i="9"/>
  <c r="K15" i="9"/>
  <c r="K14" i="9"/>
  <c r="K13" i="9"/>
  <c r="K12" i="9"/>
  <c r="K11" i="9"/>
  <c r="K10" i="9"/>
  <c r="E79" i="9"/>
  <c r="E78" i="9"/>
  <c r="E77" i="9"/>
  <c r="E76" i="9"/>
  <c r="E75" i="9"/>
  <c r="E74" i="9"/>
  <c r="E73" i="9"/>
  <c r="E72" i="9"/>
  <c r="E71" i="9"/>
  <c r="E70" i="9"/>
  <c r="E59" i="9"/>
  <c r="E58" i="9"/>
  <c r="E57" i="9"/>
  <c r="E56" i="9"/>
  <c r="E55" i="9"/>
  <c r="E54" i="9"/>
  <c r="E53" i="9"/>
  <c r="E52" i="9"/>
  <c r="E51" i="9"/>
  <c r="E50" i="9"/>
  <c r="E39" i="9"/>
  <c r="E38" i="9"/>
  <c r="E37" i="9"/>
  <c r="E36" i="9"/>
  <c r="E35" i="9"/>
  <c r="E34" i="9"/>
  <c r="E33" i="9"/>
  <c r="E32" i="9"/>
  <c r="E31" i="9"/>
  <c r="E30" i="9"/>
  <c r="E19" i="9"/>
  <c r="E18" i="9"/>
  <c r="E17" i="9"/>
  <c r="E16" i="9"/>
  <c r="E15" i="9"/>
  <c r="E14" i="9"/>
  <c r="E13" i="9"/>
  <c r="E12" i="9"/>
  <c r="E11" i="9"/>
  <c r="E10" i="9"/>
  <c r="Q14" i="8"/>
  <c r="Q13" i="8"/>
  <c r="Q12" i="8"/>
  <c r="Q11" i="8"/>
  <c r="Q10" i="8"/>
  <c r="Q39" i="8"/>
  <c r="Q38" i="8"/>
  <c r="Q37" i="8"/>
  <c r="Q36" i="8"/>
  <c r="Q35" i="8"/>
  <c r="Q34" i="8"/>
  <c r="Q33" i="8"/>
  <c r="Q32" i="8"/>
  <c r="Q31" i="8"/>
  <c r="Q30" i="8"/>
  <c r="Q59" i="8"/>
  <c r="Q58" i="8"/>
  <c r="Q57" i="8"/>
  <c r="Q56" i="8"/>
  <c r="Q55" i="8"/>
  <c r="Q54" i="8"/>
  <c r="Q53" i="8"/>
  <c r="Q52" i="8"/>
  <c r="Q51" i="8"/>
  <c r="Q50" i="8"/>
  <c r="K59" i="8"/>
  <c r="K58" i="8"/>
  <c r="K57" i="8"/>
  <c r="K56" i="8"/>
  <c r="K55" i="8"/>
  <c r="K54" i="8"/>
  <c r="K53" i="8"/>
  <c r="K52" i="8"/>
  <c r="K51" i="8"/>
  <c r="K50" i="8"/>
  <c r="K39" i="8"/>
  <c r="K38" i="8"/>
  <c r="K37" i="8"/>
  <c r="K36" i="8"/>
  <c r="K35" i="8"/>
  <c r="K34" i="8"/>
  <c r="K33" i="8"/>
  <c r="K32" i="8"/>
  <c r="K31" i="8"/>
  <c r="K30" i="8"/>
  <c r="K19" i="8"/>
  <c r="K18" i="8"/>
  <c r="K17" i="8"/>
  <c r="K16" i="8"/>
  <c r="K15" i="8"/>
  <c r="K14" i="8"/>
  <c r="K13" i="8"/>
  <c r="K12" i="8"/>
  <c r="K11" i="8"/>
  <c r="K10" i="8"/>
  <c r="E79" i="8"/>
  <c r="E78" i="8"/>
  <c r="E77" i="8"/>
  <c r="E76" i="8"/>
  <c r="E75" i="8"/>
  <c r="E74" i="8"/>
  <c r="E73" i="8"/>
  <c r="E72" i="8"/>
  <c r="E71" i="8"/>
  <c r="E70" i="8"/>
  <c r="E59" i="8"/>
  <c r="E58" i="8"/>
  <c r="E57" i="8"/>
  <c r="E56" i="8"/>
  <c r="E55" i="8"/>
  <c r="E54" i="8"/>
  <c r="E53" i="8"/>
  <c r="E52" i="8"/>
  <c r="E51" i="8"/>
  <c r="E50" i="8"/>
  <c r="E39" i="8"/>
  <c r="E38" i="8"/>
  <c r="E37" i="8"/>
  <c r="E36" i="8"/>
  <c r="E35" i="8"/>
  <c r="E34" i="8"/>
  <c r="E33" i="8"/>
  <c r="E32" i="8"/>
  <c r="E31" i="8"/>
  <c r="E30" i="8"/>
  <c r="E19" i="8"/>
  <c r="E18" i="8"/>
  <c r="E17" i="8"/>
  <c r="E16" i="8"/>
  <c r="E15" i="8"/>
  <c r="E14" i="8"/>
  <c r="E13" i="8"/>
  <c r="E12" i="8"/>
  <c r="E11" i="8"/>
  <c r="E10" i="8"/>
  <c r="Q79" i="7" l="1"/>
  <c r="Q78" i="7"/>
  <c r="Q77" i="7"/>
  <c r="Q76" i="7"/>
  <c r="Q75" i="7"/>
  <c r="Q74" i="7"/>
  <c r="Q73" i="7"/>
  <c r="Q72" i="7"/>
  <c r="Q71" i="7"/>
  <c r="Q70" i="7"/>
  <c r="Q59" i="7"/>
  <c r="Q58" i="7"/>
  <c r="Q57" i="7"/>
  <c r="Q56" i="7"/>
  <c r="Q55" i="7"/>
  <c r="Q54" i="7"/>
  <c r="Q53" i="7"/>
  <c r="Q52" i="7"/>
  <c r="Q51" i="7"/>
  <c r="Q50" i="7"/>
  <c r="Q39" i="7"/>
  <c r="Q38" i="7"/>
  <c r="Q37" i="7"/>
  <c r="Q36" i="7"/>
  <c r="Q35" i="7"/>
  <c r="Q34" i="7"/>
  <c r="Q33" i="7"/>
  <c r="Q32" i="7"/>
  <c r="Q31" i="7"/>
  <c r="Q30" i="7"/>
  <c r="Q19" i="7"/>
  <c r="Q18" i="7"/>
  <c r="Q17" i="7"/>
  <c r="Q16" i="7"/>
  <c r="Q15" i="7"/>
  <c r="Q14" i="7"/>
  <c r="Q13" i="7"/>
  <c r="Q12" i="7"/>
  <c r="Q11" i="7"/>
  <c r="Q10" i="7"/>
  <c r="Q79" i="6"/>
  <c r="Q78" i="6"/>
  <c r="Q77" i="6"/>
  <c r="Q76" i="6"/>
  <c r="Q75" i="6"/>
  <c r="Q74" i="6"/>
  <c r="Q73" i="6"/>
  <c r="Q72" i="6"/>
  <c r="Q71" i="6"/>
  <c r="Q70" i="6"/>
  <c r="Q59" i="6"/>
  <c r="Q58" i="6"/>
  <c r="Q57" i="6"/>
  <c r="Q56" i="6"/>
  <c r="Q55" i="6"/>
  <c r="Q54" i="6"/>
  <c r="Q53" i="6"/>
  <c r="Q52" i="6"/>
  <c r="Q51" i="6"/>
  <c r="Q50" i="6"/>
  <c r="Q39" i="6"/>
  <c r="Q38" i="6"/>
  <c r="Q37" i="6"/>
  <c r="Q36" i="6"/>
  <c r="Q35" i="6"/>
  <c r="Q34" i="6"/>
  <c r="Q33" i="6"/>
  <c r="Q32" i="6"/>
  <c r="Q31" i="6"/>
  <c r="Q30" i="6"/>
  <c r="K79" i="7"/>
  <c r="K78" i="7"/>
  <c r="K77" i="7"/>
  <c r="K76" i="7"/>
  <c r="K75" i="7"/>
  <c r="K74" i="7"/>
  <c r="K73" i="7"/>
  <c r="K72" i="7"/>
  <c r="K71" i="7"/>
  <c r="K70" i="7"/>
  <c r="K59" i="7"/>
  <c r="K58" i="7"/>
  <c r="K57" i="7"/>
  <c r="K56" i="7"/>
  <c r="K55" i="7"/>
  <c r="K54" i="7"/>
  <c r="K53" i="7"/>
  <c r="K52" i="7"/>
  <c r="K51" i="7"/>
  <c r="K50" i="7"/>
  <c r="K39" i="7"/>
  <c r="K38" i="7"/>
  <c r="K37" i="7"/>
  <c r="K36" i="7"/>
  <c r="K35" i="7"/>
  <c r="K34" i="7"/>
  <c r="K33" i="7"/>
  <c r="K32" i="7"/>
  <c r="K31" i="7"/>
  <c r="K30" i="7"/>
  <c r="K19" i="7"/>
  <c r="K18" i="7"/>
  <c r="K17" i="7"/>
  <c r="K16" i="7"/>
  <c r="K15" i="7"/>
  <c r="K14" i="7"/>
  <c r="K13" i="7"/>
  <c r="K12" i="7"/>
  <c r="K11" i="7"/>
  <c r="K10" i="7"/>
  <c r="E79" i="7"/>
  <c r="E78" i="7"/>
  <c r="E77" i="7"/>
  <c r="E76" i="7"/>
  <c r="E75" i="7"/>
  <c r="E74" i="7"/>
  <c r="E73" i="7"/>
  <c r="E72" i="7"/>
  <c r="E71" i="7"/>
  <c r="E70" i="7"/>
  <c r="E59" i="7"/>
  <c r="E58" i="7"/>
  <c r="E57" i="7"/>
  <c r="E56" i="7"/>
  <c r="E55" i="7"/>
  <c r="E54" i="7"/>
  <c r="E53" i="7"/>
  <c r="E52" i="7"/>
  <c r="E51" i="7"/>
  <c r="E50" i="7"/>
  <c r="E39" i="7"/>
  <c r="E38" i="7"/>
  <c r="E37" i="7"/>
  <c r="E36" i="7"/>
  <c r="E35" i="7"/>
  <c r="E34" i="7"/>
  <c r="E33" i="7"/>
  <c r="E32" i="7"/>
  <c r="E31" i="7"/>
  <c r="E30" i="7"/>
  <c r="E19" i="7"/>
  <c r="E18" i="7"/>
  <c r="E17" i="7"/>
  <c r="E16" i="7"/>
  <c r="E15" i="7"/>
  <c r="E14" i="7"/>
  <c r="E13" i="7"/>
  <c r="E12" i="7"/>
  <c r="E11" i="7"/>
  <c r="E10" i="7"/>
  <c r="Q19" i="6" l="1"/>
  <c r="Q18" i="6"/>
  <c r="Q17" i="6"/>
  <c r="Q16" i="6"/>
  <c r="Q15" i="6"/>
  <c r="Q14" i="6"/>
  <c r="Q13" i="6"/>
  <c r="Q12" i="6"/>
  <c r="Q11" i="6"/>
  <c r="Q10" i="6"/>
  <c r="K19" i="6"/>
  <c r="K18" i="6"/>
  <c r="K17" i="6"/>
  <c r="K16" i="6"/>
  <c r="K15" i="6"/>
  <c r="K14" i="6"/>
  <c r="K13" i="6"/>
  <c r="K12" i="6"/>
  <c r="K11" i="6"/>
  <c r="K10" i="6"/>
  <c r="K39" i="6"/>
  <c r="K38" i="6"/>
  <c r="K37" i="6"/>
  <c r="K36" i="6"/>
  <c r="K35" i="6"/>
  <c r="K34" i="6"/>
  <c r="K33" i="6"/>
  <c r="K32" i="6"/>
  <c r="K31" i="6"/>
  <c r="K30" i="6"/>
  <c r="K59" i="6"/>
  <c r="K58" i="6"/>
  <c r="K57" i="6"/>
  <c r="K56" i="6"/>
  <c r="K55" i="6"/>
  <c r="K54" i="6"/>
  <c r="K53" i="6"/>
  <c r="K52" i="6"/>
  <c r="K51" i="6"/>
  <c r="K50" i="6"/>
  <c r="E19" i="6"/>
  <c r="E18" i="6"/>
  <c r="E17" i="6"/>
  <c r="E16" i="6"/>
  <c r="E15" i="6"/>
  <c r="E14" i="6"/>
  <c r="E13" i="6"/>
  <c r="E12" i="6"/>
  <c r="E11" i="6"/>
  <c r="E10" i="6"/>
  <c r="E39" i="6"/>
  <c r="E38" i="6"/>
  <c r="E37" i="6"/>
  <c r="E36" i="6"/>
  <c r="E35" i="6"/>
  <c r="E34" i="6"/>
  <c r="E33" i="6"/>
  <c r="E32" i="6"/>
  <c r="E31" i="6"/>
  <c r="E30" i="6"/>
  <c r="E59" i="6"/>
  <c r="E58" i="6"/>
  <c r="E57" i="6"/>
  <c r="E56" i="6"/>
  <c r="E55" i="6"/>
  <c r="E54" i="6"/>
  <c r="E53" i="6"/>
  <c r="E52" i="6"/>
  <c r="E51" i="6"/>
  <c r="E50" i="6"/>
  <c r="Q39" i="5"/>
  <c r="Q38" i="5"/>
  <c r="Q37" i="5"/>
  <c r="Q36" i="5"/>
  <c r="Q35" i="5"/>
  <c r="Q34" i="5"/>
  <c r="Q33" i="5"/>
  <c r="Q32" i="5"/>
  <c r="Q31" i="5"/>
  <c r="Q30" i="5"/>
  <c r="Q19" i="5"/>
  <c r="Q18" i="5"/>
  <c r="Q17" i="5"/>
  <c r="Q16" i="5"/>
  <c r="Q15" i="5"/>
  <c r="Q14" i="5"/>
  <c r="Q13" i="5"/>
  <c r="Q12" i="5"/>
  <c r="Q11" i="5"/>
  <c r="Q10" i="5"/>
  <c r="K39" i="5"/>
  <c r="K38" i="5"/>
  <c r="K37" i="5"/>
  <c r="K36" i="5"/>
  <c r="K35" i="5"/>
  <c r="K34" i="5"/>
  <c r="K33" i="5"/>
  <c r="K32" i="5"/>
  <c r="K31" i="5"/>
  <c r="K30" i="5"/>
  <c r="K19" i="5"/>
  <c r="K18" i="5"/>
  <c r="K17" i="5"/>
  <c r="K16" i="5"/>
  <c r="K15" i="5"/>
  <c r="K14" i="5"/>
  <c r="K13" i="5"/>
  <c r="K12" i="5"/>
  <c r="K11" i="5"/>
  <c r="K10" i="5"/>
  <c r="E19" i="5"/>
  <c r="E18" i="5"/>
  <c r="E17" i="5"/>
  <c r="E16" i="5"/>
  <c r="E15" i="5"/>
  <c r="E14" i="5"/>
  <c r="E13" i="5"/>
  <c r="E12" i="5"/>
  <c r="E11" i="5"/>
  <c r="E10" i="5"/>
  <c r="E39" i="5"/>
  <c r="E38" i="5"/>
  <c r="E37" i="5"/>
  <c r="E36" i="5"/>
  <c r="E35" i="5"/>
  <c r="E34" i="5"/>
  <c r="E33" i="5"/>
  <c r="E32" i="5"/>
  <c r="E31" i="5"/>
  <c r="E30" i="5"/>
  <c r="Q19" i="3" l="1"/>
  <c r="Q18" i="3"/>
  <c r="Q17" i="3"/>
  <c r="Q16" i="3"/>
  <c r="Q15" i="3"/>
  <c r="Q14" i="3"/>
  <c r="Q13" i="3"/>
  <c r="Q12" i="3"/>
  <c r="Q11" i="3"/>
  <c r="Q10" i="3"/>
  <c r="Q39" i="3"/>
  <c r="Q38" i="3"/>
  <c r="Q37" i="3"/>
  <c r="Q36" i="3"/>
  <c r="Q35" i="3"/>
  <c r="Q34" i="3"/>
  <c r="Q33" i="3"/>
  <c r="Q32" i="3"/>
  <c r="Q31" i="3"/>
  <c r="Q30" i="3"/>
  <c r="K39" i="3"/>
  <c r="K38" i="3"/>
  <c r="K37" i="3"/>
  <c r="K36" i="3"/>
  <c r="K35" i="3"/>
  <c r="K34" i="3"/>
  <c r="K33" i="3"/>
  <c r="K32" i="3"/>
  <c r="K31" i="3"/>
  <c r="K30" i="3"/>
  <c r="K19" i="3"/>
  <c r="K18" i="3"/>
  <c r="K17" i="3"/>
  <c r="K16" i="3"/>
  <c r="K15" i="3"/>
  <c r="K14" i="3"/>
  <c r="K13" i="3"/>
  <c r="K12" i="3"/>
  <c r="K11" i="3"/>
  <c r="K10" i="3"/>
  <c r="E19" i="3"/>
  <c r="E18" i="3"/>
  <c r="E17" i="3"/>
  <c r="E16" i="3"/>
  <c r="E15" i="3"/>
  <c r="E14" i="3"/>
  <c r="E13" i="3"/>
  <c r="E12" i="3"/>
  <c r="E11" i="3"/>
  <c r="E10" i="3"/>
  <c r="E39" i="3"/>
  <c r="E38" i="3"/>
  <c r="E37" i="3"/>
  <c r="E36" i="3"/>
  <c r="E35" i="3"/>
  <c r="E34" i="3"/>
  <c r="E33" i="3"/>
  <c r="E32" i="3"/>
  <c r="E31" i="3"/>
  <c r="E30" i="3"/>
  <c r="Q79" i="8" l="1"/>
  <c r="K79" i="8"/>
  <c r="Q78" i="8"/>
  <c r="K78" i="8"/>
  <c r="Q77" i="8"/>
  <c r="K77" i="8"/>
  <c r="Q76" i="8"/>
  <c r="K76" i="8"/>
  <c r="Q75" i="8"/>
  <c r="K75" i="8"/>
  <c r="Q74" i="8"/>
  <c r="K74" i="8"/>
  <c r="Q73" i="8"/>
  <c r="K73" i="8"/>
  <c r="Q72" i="8"/>
  <c r="K72" i="8"/>
  <c r="Q71" i="8"/>
  <c r="K71" i="8"/>
  <c r="Q70" i="8"/>
  <c r="K70" i="8"/>
  <c r="O68" i="8"/>
  <c r="R79" i="8" s="1"/>
  <c r="I68" i="8"/>
  <c r="L78" i="8" s="1"/>
  <c r="C68" i="8"/>
  <c r="F79" i="8" s="1"/>
  <c r="O68" i="7"/>
  <c r="R79" i="7" s="1"/>
  <c r="I68" i="7"/>
  <c r="L78" i="7" s="1"/>
  <c r="C68" i="7"/>
  <c r="F79" i="7" s="1"/>
  <c r="K79" i="6"/>
  <c r="E79" i="6"/>
  <c r="K78" i="6"/>
  <c r="E78" i="6"/>
  <c r="K77" i="6"/>
  <c r="E77" i="6"/>
  <c r="K76" i="6"/>
  <c r="E76" i="6"/>
  <c r="K75" i="6"/>
  <c r="E75" i="6"/>
  <c r="K74" i="6"/>
  <c r="E74" i="6"/>
  <c r="K73" i="6"/>
  <c r="E73" i="6"/>
  <c r="K72" i="6"/>
  <c r="E72" i="6"/>
  <c r="K71" i="6"/>
  <c r="E71" i="6"/>
  <c r="K70" i="6"/>
  <c r="E70" i="6"/>
  <c r="O68" i="6"/>
  <c r="R79" i="6" s="1"/>
  <c r="I68" i="6"/>
  <c r="L78" i="6" s="1"/>
  <c r="C68" i="6"/>
  <c r="F79" i="6" s="1"/>
  <c r="Q79" i="5"/>
  <c r="K79" i="5"/>
  <c r="E79" i="5"/>
  <c r="Q78" i="5"/>
  <c r="K78" i="5"/>
  <c r="E78" i="5"/>
  <c r="Q77" i="5"/>
  <c r="K77" i="5"/>
  <c r="E77" i="5"/>
  <c r="Q76" i="5"/>
  <c r="K76" i="5"/>
  <c r="E76" i="5"/>
  <c r="Q75" i="5"/>
  <c r="K75" i="5"/>
  <c r="E75" i="5"/>
  <c r="Q74" i="5"/>
  <c r="K74" i="5"/>
  <c r="E74" i="5"/>
  <c r="Q73" i="5"/>
  <c r="K73" i="5"/>
  <c r="E73" i="5"/>
  <c r="Q72" i="5"/>
  <c r="K72" i="5"/>
  <c r="E72" i="5"/>
  <c r="Q71" i="5"/>
  <c r="K71" i="5"/>
  <c r="E71" i="5"/>
  <c r="Q70" i="5"/>
  <c r="K70" i="5"/>
  <c r="E70" i="5"/>
  <c r="O68" i="5"/>
  <c r="R79" i="5" s="1"/>
  <c r="I68" i="5"/>
  <c r="L78" i="5" s="1"/>
  <c r="C68" i="5"/>
  <c r="F79" i="5" s="1"/>
  <c r="L69" i="8" l="1"/>
  <c r="L69" i="7"/>
  <c r="L69" i="6"/>
  <c r="L69" i="5"/>
  <c r="L75" i="5"/>
  <c r="L73" i="5"/>
  <c r="L71" i="5"/>
  <c r="L79" i="5"/>
  <c r="L77" i="5"/>
  <c r="F69" i="5"/>
  <c r="F70" i="5"/>
  <c r="F72" i="5"/>
  <c r="F74" i="5"/>
  <c r="F76" i="5"/>
  <c r="F78" i="5"/>
  <c r="F69" i="8"/>
  <c r="F70" i="8"/>
  <c r="R70" i="8"/>
  <c r="L71" i="8"/>
  <c r="F72" i="8"/>
  <c r="R72" i="8"/>
  <c r="L73" i="8"/>
  <c r="F74" i="8"/>
  <c r="R74" i="8"/>
  <c r="L75" i="8"/>
  <c r="F76" i="8"/>
  <c r="R76" i="8"/>
  <c r="L77" i="8"/>
  <c r="F78" i="8"/>
  <c r="R78" i="8"/>
  <c r="L79" i="8"/>
  <c r="R69" i="8"/>
  <c r="L70" i="8"/>
  <c r="F71" i="8"/>
  <c r="R71" i="8"/>
  <c r="L72" i="8"/>
  <c r="F73" i="8"/>
  <c r="R73" i="8"/>
  <c r="L74" i="8"/>
  <c r="F75" i="8"/>
  <c r="R75" i="8"/>
  <c r="L76" i="8"/>
  <c r="F77" i="8"/>
  <c r="R77" i="8"/>
  <c r="F69" i="7"/>
  <c r="F70" i="7"/>
  <c r="R70" i="7"/>
  <c r="L71" i="7"/>
  <c r="F72" i="7"/>
  <c r="R72" i="7"/>
  <c r="L73" i="7"/>
  <c r="F74" i="7"/>
  <c r="R74" i="7"/>
  <c r="L75" i="7"/>
  <c r="F76" i="7"/>
  <c r="R76" i="7"/>
  <c r="L77" i="7"/>
  <c r="F78" i="7"/>
  <c r="R78" i="7"/>
  <c r="L79" i="7"/>
  <c r="R69" i="7"/>
  <c r="L70" i="7"/>
  <c r="F71" i="7"/>
  <c r="R71" i="7"/>
  <c r="L72" i="7"/>
  <c r="F73" i="7"/>
  <c r="R73" i="7"/>
  <c r="L74" i="7"/>
  <c r="F75" i="7"/>
  <c r="R75" i="7"/>
  <c r="L76" i="7"/>
  <c r="F77" i="7"/>
  <c r="R77" i="7"/>
  <c r="F69" i="6"/>
  <c r="F70" i="6"/>
  <c r="R70" i="6"/>
  <c r="L71" i="6"/>
  <c r="F72" i="6"/>
  <c r="R72" i="6"/>
  <c r="L73" i="6"/>
  <c r="F74" i="6"/>
  <c r="R74" i="6"/>
  <c r="L75" i="6"/>
  <c r="F76" i="6"/>
  <c r="R76" i="6"/>
  <c r="L77" i="6"/>
  <c r="F78" i="6"/>
  <c r="R78" i="6"/>
  <c r="L79" i="6"/>
  <c r="R69" i="6"/>
  <c r="L70" i="6"/>
  <c r="F71" i="6"/>
  <c r="R71" i="6"/>
  <c r="L72" i="6"/>
  <c r="F73" i="6"/>
  <c r="R73" i="6"/>
  <c r="L74" i="6"/>
  <c r="F75" i="6"/>
  <c r="R75" i="6"/>
  <c r="L76" i="6"/>
  <c r="F77" i="6"/>
  <c r="R77" i="6"/>
  <c r="R70" i="5"/>
  <c r="R72" i="5"/>
  <c r="R74" i="5"/>
  <c r="R76" i="5"/>
  <c r="R78" i="5"/>
  <c r="R69" i="5"/>
  <c r="L70" i="5"/>
  <c r="F71" i="5"/>
  <c r="R71" i="5"/>
  <c r="L72" i="5"/>
  <c r="F73" i="5"/>
  <c r="R73" i="5"/>
  <c r="L74" i="5"/>
  <c r="F75" i="5"/>
  <c r="R75" i="5"/>
  <c r="L76" i="5"/>
  <c r="F77" i="5"/>
  <c r="R77" i="5"/>
  <c r="Q79" i="3"/>
  <c r="K79" i="3"/>
  <c r="E79" i="3"/>
  <c r="Q78" i="3"/>
  <c r="K78" i="3"/>
  <c r="E78" i="3"/>
  <c r="Q77" i="3"/>
  <c r="K77" i="3"/>
  <c r="E77" i="3"/>
  <c r="Q76" i="3"/>
  <c r="K76" i="3"/>
  <c r="E76" i="3"/>
  <c r="Q75" i="3"/>
  <c r="K75" i="3"/>
  <c r="E75" i="3"/>
  <c r="Q74" i="3"/>
  <c r="K74" i="3"/>
  <c r="E74" i="3"/>
  <c r="Q73" i="3"/>
  <c r="K73" i="3"/>
  <c r="E73" i="3"/>
  <c r="Q72" i="3"/>
  <c r="K72" i="3"/>
  <c r="E72" i="3"/>
  <c r="Q71" i="3"/>
  <c r="K71" i="3"/>
  <c r="E71" i="3"/>
  <c r="Q70" i="3"/>
  <c r="K70" i="3"/>
  <c r="E70" i="3"/>
  <c r="O68" i="3"/>
  <c r="R78" i="3" s="1"/>
  <c r="I68" i="3"/>
  <c r="L79" i="3" s="1"/>
  <c r="C68" i="3"/>
  <c r="F78" i="3" s="1"/>
  <c r="O68" i="9"/>
  <c r="R78" i="9" s="1"/>
  <c r="I68" i="9"/>
  <c r="L79" i="9" s="1"/>
  <c r="C68" i="9"/>
  <c r="F78" i="9" s="1"/>
  <c r="R71" i="3" l="1"/>
  <c r="R69" i="3"/>
  <c r="R70" i="3"/>
  <c r="R79" i="3"/>
  <c r="R75" i="3"/>
  <c r="R73" i="3"/>
  <c r="R77" i="3"/>
  <c r="L69" i="3"/>
  <c r="F79" i="3"/>
  <c r="L70" i="3"/>
  <c r="F71" i="3"/>
  <c r="L72" i="3"/>
  <c r="F73" i="3"/>
  <c r="L74" i="3"/>
  <c r="F75" i="3"/>
  <c r="L76" i="3"/>
  <c r="F77" i="3"/>
  <c r="L78" i="3"/>
  <c r="F69" i="3"/>
  <c r="F70" i="3"/>
  <c r="L71" i="3"/>
  <c r="F72" i="3"/>
  <c r="R72" i="3"/>
  <c r="L73" i="3"/>
  <c r="F74" i="3"/>
  <c r="R74" i="3"/>
  <c r="L75" i="3"/>
  <c r="F76" i="3"/>
  <c r="R76" i="3"/>
  <c r="L77" i="3"/>
  <c r="L69" i="9"/>
  <c r="R69" i="9"/>
  <c r="L70" i="9"/>
  <c r="F71" i="9"/>
  <c r="R71" i="9"/>
  <c r="L72" i="9"/>
  <c r="F73" i="9"/>
  <c r="R73" i="9"/>
  <c r="L74" i="9"/>
  <c r="F75" i="9"/>
  <c r="R75" i="9"/>
  <c r="L76" i="9"/>
  <c r="F77" i="9"/>
  <c r="R77" i="9"/>
  <c r="L78" i="9"/>
  <c r="F79" i="9"/>
  <c r="R79" i="9"/>
  <c r="F69" i="9"/>
  <c r="F70" i="9"/>
  <c r="R70" i="9"/>
  <c r="L71" i="9"/>
  <c r="F72" i="9"/>
  <c r="R72" i="9"/>
  <c r="L73" i="9"/>
  <c r="F74" i="9"/>
  <c r="R74" i="9"/>
  <c r="L75" i="9"/>
  <c r="F76" i="9"/>
  <c r="R76" i="9"/>
  <c r="L77" i="9"/>
  <c r="O48" i="9"/>
  <c r="R59" i="9" s="1"/>
  <c r="I48" i="9"/>
  <c r="L58" i="9" s="1"/>
  <c r="C48" i="9"/>
  <c r="F59" i="9" s="1"/>
  <c r="F37" i="9"/>
  <c r="O28" i="9"/>
  <c r="R37" i="9" s="1"/>
  <c r="I28" i="9"/>
  <c r="L36" i="9" s="1"/>
  <c r="C28" i="9"/>
  <c r="F39" i="9" s="1"/>
  <c r="O8" i="9"/>
  <c r="R17" i="9" s="1"/>
  <c r="I8" i="9"/>
  <c r="L16" i="9" s="1"/>
  <c r="C8" i="9"/>
  <c r="F19" i="9" s="1"/>
  <c r="O48" i="8"/>
  <c r="R59" i="8" s="1"/>
  <c r="I48" i="8"/>
  <c r="L58" i="8" s="1"/>
  <c r="C48" i="8"/>
  <c r="F49" i="8" s="1"/>
  <c r="O28" i="8"/>
  <c r="R37" i="8" s="1"/>
  <c r="I28" i="8"/>
  <c r="L36" i="8" s="1"/>
  <c r="C28" i="8"/>
  <c r="F36" i="8" s="1"/>
  <c r="O8" i="8"/>
  <c r="I8" i="8"/>
  <c r="L16" i="8" s="1"/>
  <c r="C8" i="8"/>
  <c r="F16" i="8" s="1"/>
  <c r="F29" i="9" l="1"/>
  <c r="F33" i="9"/>
  <c r="R34" i="9"/>
  <c r="R39" i="9"/>
  <c r="R38" i="9"/>
  <c r="R30" i="9"/>
  <c r="R35" i="9"/>
  <c r="R31" i="9"/>
  <c r="L31" i="9"/>
  <c r="L34" i="9"/>
  <c r="L39" i="9"/>
  <c r="L29" i="9"/>
  <c r="L37" i="9"/>
  <c r="L30" i="9"/>
  <c r="L35" i="9"/>
  <c r="L38" i="9"/>
  <c r="L33" i="9"/>
  <c r="R11" i="9"/>
  <c r="R19" i="9"/>
  <c r="R14" i="9"/>
  <c r="R15" i="9"/>
  <c r="R10" i="9"/>
  <c r="R18" i="9"/>
  <c r="L31" i="8"/>
  <c r="L35" i="8"/>
  <c r="L39" i="8"/>
  <c r="F34" i="8"/>
  <c r="F38" i="8"/>
  <c r="F31" i="8"/>
  <c r="F35" i="8"/>
  <c r="F39" i="8"/>
  <c r="F30" i="8"/>
  <c r="F29" i="8"/>
  <c r="F33" i="8"/>
  <c r="F37" i="8"/>
  <c r="L11" i="8"/>
  <c r="L15" i="8"/>
  <c r="L19" i="8"/>
  <c r="F10" i="8"/>
  <c r="F14" i="8"/>
  <c r="F18" i="8"/>
  <c r="F9" i="8"/>
  <c r="F13" i="8"/>
  <c r="F17" i="8"/>
  <c r="F11" i="8"/>
  <c r="F15" i="8"/>
  <c r="F19" i="8"/>
  <c r="L14" i="9"/>
  <c r="L18" i="9"/>
  <c r="L10" i="9"/>
  <c r="L13" i="9"/>
  <c r="L19" i="9"/>
  <c r="L17" i="9"/>
  <c r="L11" i="9"/>
  <c r="L9" i="9"/>
  <c r="L15" i="9"/>
  <c r="F13" i="9"/>
  <c r="F9" i="9"/>
  <c r="F17" i="9"/>
  <c r="R56" i="9"/>
  <c r="R54" i="9"/>
  <c r="R50" i="9"/>
  <c r="R58" i="9"/>
  <c r="R52" i="9"/>
  <c r="L51" i="9"/>
  <c r="L53" i="9"/>
  <c r="L55" i="9"/>
  <c r="L57" i="9"/>
  <c r="L59" i="9"/>
  <c r="L49" i="9"/>
  <c r="F50" i="9"/>
  <c r="F58" i="9"/>
  <c r="F56" i="9"/>
  <c r="F49" i="9"/>
  <c r="F52" i="9"/>
  <c r="F54" i="9"/>
  <c r="F12" i="9"/>
  <c r="F32" i="9"/>
  <c r="F10" i="9"/>
  <c r="R12" i="9"/>
  <c r="F14" i="9"/>
  <c r="R16" i="9"/>
  <c r="F18" i="9"/>
  <c r="F30" i="9"/>
  <c r="R32" i="9"/>
  <c r="F34" i="9"/>
  <c r="R36" i="9"/>
  <c r="F38" i="9"/>
  <c r="F16" i="9"/>
  <c r="F36" i="9"/>
  <c r="R9" i="9"/>
  <c r="F11" i="9"/>
  <c r="L12" i="9"/>
  <c r="R13" i="9"/>
  <c r="F15" i="9"/>
  <c r="R29" i="9"/>
  <c r="F31" i="9"/>
  <c r="L32" i="9"/>
  <c r="R33" i="9"/>
  <c r="F35" i="9"/>
  <c r="R49" i="9"/>
  <c r="L50" i="9"/>
  <c r="F51" i="9"/>
  <c r="R51" i="9"/>
  <c r="L52" i="9"/>
  <c r="F53" i="9"/>
  <c r="R53" i="9"/>
  <c r="L54" i="9"/>
  <c r="F55" i="9"/>
  <c r="R55" i="9"/>
  <c r="L56" i="9"/>
  <c r="F57" i="9"/>
  <c r="R57" i="9"/>
  <c r="F50" i="8"/>
  <c r="F51" i="8"/>
  <c r="F52" i="8"/>
  <c r="F53" i="8"/>
  <c r="F54" i="8"/>
  <c r="F55" i="8"/>
  <c r="F56" i="8"/>
  <c r="F57" i="8"/>
  <c r="F58" i="8"/>
  <c r="F59" i="8"/>
  <c r="R32" i="8"/>
  <c r="R36" i="8"/>
  <c r="L10" i="8"/>
  <c r="R11" i="8"/>
  <c r="L14" i="8"/>
  <c r="L18" i="8"/>
  <c r="L30" i="8"/>
  <c r="R31" i="8"/>
  <c r="L34" i="8"/>
  <c r="R35" i="8"/>
  <c r="L38" i="8"/>
  <c r="R39" i="8"/>
  <c r="R50" i="8"/>
  <c r="L51" i="8"/>
  <c r="R52" i="8"/>
  <c r="L53" i="8"/>
  <c r="R54" i="8"/>
  <c r="L55" i="8"/>
  <c r="R56" i="8"/>
  <c r="L57" i="8"/>
  <c r="R58" i="8"/>
  <c r="L59" i="8"/>
  <c r="L9" i="8"/>
  <c r="R10" i="8"/>
  <c r="F12" i="8"/>
  <c r="L13" i="8"/>
  <c r="R14" i="8"/>
  <c r="L17" i="8"/>
  <c r="L29" i="8"/>
  <c r="R30" i="8"/>
  <c r="F32" i="8"/>
  <c r="L33" i="8"/>
  <c r="R34" i="8"/>
  <c r="L37" i="8"/>
  <c r="R38" i="8"/>
  <c r="L49" i="8"/>
  <c r="R12" i="8"/>
  <c r="R9" i="8"/>
  <c r="L12" i="8"/>
  <c r="R13" i="8"/>
  <c r="R29" i="8"/>
  <c r="L32" i="8"/>
  <c r="R33" i="8"/>
  <c r="R49" i="8"/>
  <c r="L50" i="8"/>
  <c r="R51" i="8"/>
  <c r="L52" i="8"/>
  <c r="R53" i="8"/>
  <c r="L54" i="8"/>
  <c r="R55" i="8"/>
  <c r="L56" i="8"/>
  <c r="R57" i="8"/>
  <c r="O48" i="7" l="1"/>
  <c r="R59" i="7" s="1"/>
  <c r="I48" i="7"/>
  <c r="L58" i="7" s="1"/>
  <c r="C48" i="7"/>
  <c r="F59" i="7" s="1"/>
  <c r="O28" i="7"/>
  <c r="R37" i="7" s="1"/>
  <c r="I28" i="7"/>
  <c r="L36" i="7" s="1"/>
  <c r="C28" i="7"/>
  <c r="F39" i="7" s="1"/>
  <c r="O8" i="7"/>
  <c r="R17" i="7" s="1"/>
  <c r="I8" i="7"/>
  <c r="L16" i="7" s="1"/>
  <c r="C8" i="7"/>
  <c r="F19" i="7" s="1"/>
  <c r="R14" i="7" l="1"/>
  <c r="R31" i="7"/>
  <c r="R34" i="7"/>
  <c r="R30" i="7"/>
  <c r="R39" i="7"/>
  <c r="R38" i="7"/>
  <c r="R35" i="7"/>
  <c r="L33" i="7"/>
  <c r="L30" i="7"/>
  <c r="L34" i="7"/>
  <c r="L37" i="7"/>
  <c r="L31" i="7"/>
  <c r="L38" i="7"/>
  <c r="L29" i="7"/>
  <c r="L35" i="7"/>
  <c r="L39" i="7"/>
  <c r="F33" i="7"/>
  <c r="F29" i="7"/>
  <c r="F37" i="7"/>
  <c r="R11" i="7"/>
  <c r="R15" i="7"/>
  <c r="R10" i="7"/>
  <c r="R18" i="7"/>
  <c r="R19" i="7"/>
  <c r="L14" i="7"/>
  <c r="L17" i="7"/>
  <c r="L11" i="7"/>
  <c r="L18" i="7"/>
  <c r="L9" i="7"/>
  <c r="L15" i="7"/>
  <c r="L10" i="7"/>
  <c r="L13" i="7"/>
  <c r="L19" i="7"/>
  <c r="F9" i="7"/>
  <c r="F17" i="7"/>
  <c r="F13" i="7"/>
  <c r="R50" i="7"/>
  <c r="R58" i="7"/>
  <c r="R56" i="7"/>
  <c r="R54" i="7"/>
  <c r="R52" i="7"/>
  <c r="L59" i="7"/>
  <c r="L51" i="7"/>
  <c r="L53" i="7"/>
  <c r="L55" i="7"/>
  <c r="L57" i="7"/>
  <c r="L49" i="7"/>
  <c r="F54" i="7"/>
  <c r="F56" i="7"/>
  <c r="F50" i="7"/>
  <c r="F58" i="7"/>
  <c r="F49" i="7"/>
  <c r="F52" i="7"/>
  <c r="F10" i="7"/>
  <c r="R12" i="7"/>
  <c r="F14" i="7"/>
  <c r="R16" i="7"/>
  <c r="F18" i="7"/>
  <c r="F30" i="7"/>
  <c r="R32" i="7"/>
  <c r="F34" i="7"/>
  <c r="R36" i="7"/>
  <c r="F38" i="7"/>
  <c r="F12" i="7"/>
  <c r="F16" i="7"/>
  <c r="F32" i="7"/>
  <c r="F36" i="7"/>
  <c r="R9" i="7"/>
  <c r="F11" i="7"/>
  <c r="L12" i="7"/>
  <c r="R13" i="7"/>
  <c r="F15" i="7"/>
  <c r="R29" i="7"/>
  <c r="F31" i="7"/>
  <c r="L32" i="7"/>
  <c r="R33" i="7"/>
  <c r="F35" i="7"/>
  <c r="R49" i="7"/>
  <c r="L50" i="7"/>
  <c r="F51" i="7"/>
  <c r="R51" i="7"/>
  <c r="L52" i="7"/>
  <c r="F53" i="7"/>
  <c r="R53" i="7"/>
  <c r="L54" i="7"/>
  <c r="F55" i="7"/>
  <c r="R55" i="7"/>
  <c r="L56" i="7"/>
  <c r="F57" i="7"/>
  <c r="R57" i="7"/>
  <c r="O48" i="6"/>
  <c r="R59" i="6" s="1"/>
  <c r="I48" i="6"/>
  <c r="L49" i="6" s="1"/>
  <c r="C48" i="6"/>
  <c r="F58" i="6" s="1"/>
  <c r="O28" i="6"/>
  <c r="R36" i="6" s="1"/>
  <c r="I28" i="6"/>
  <c r="L37" i="6" s="1"/>
  <c r="C28" i="6"/>
  <c r="F36" i="6" s="1"/>
  <c r="O8" i="6"/>
  <c r="R16" i="6" s="1"/>
  <c r="I8" i="6"/>
  <c r="L17" i="6" s="1"/>
  <c r="C8" i="6"/>
  <c r="F16" i="6" s="1"/>
  <c r="Q59" i="5"/>
  <c r="K59" i="5"/>
  <c r="E59" i="5"/>
  <c r="Q58" i="5"/>
  <c r="K58" i="5"/>
  <c r="E58" i="5"/>
  <c r="Q57" i="5"/>
  <c r="K57" i="5"/>
  <c r="E57" i="5"/>
  <c r="Q56" i="5"/>
  <c r="K56" i="5"/>
  <c r="E56" i="5"/>
  <c r="Q55" i="5"/>
  <c r="K55" i="5"/>
  <c r="E55" i="5"/>
  <c r="Q54" i="5"/>
  <c r="K54" i="5"/>
  <c r="E54" i="5"/>
  <c r="Q53" i="5"/>
  <c r="K53" i="5"/>
  <c r="E53" i="5"/>
  <c r="Q52" i="5"/>
  <c r="K52" i="5"/>
  <c r="E52" i="5"/>
  <c r="Q51" i="5"/>
  <c r="K51" i="5"/>
  <c r="E51" i="5"/>
  <c r="Q50" i="5"/>
  <c r="K50" i="5"/>
  <c r="E50" i="5"/>
  <c r="O48" i="5"/>
  <c r="R59" i="5" s="1"/>
  <c r="I48" i="5"/>
  <c r="L58" i="5" s="1"/>
  <c r="C48" i="5"/>
  <c r="F59" i="5" s="1"/>
  <c r="L29" i="5"/>
  <c r="O28" i="5"/>
  <c r="R37" i="5" s="1"/>
  <c r="I28" i="5"/>
  <c r="L36" i="5" s="1"/>
  <c r="C28" i="5"/>
  <c r="F39" i="5" s="1"/>
  <c r="L10" i="5"/>
  <c r="O8" i="5"/>
  <c r="R17" i="5" s="1"/>
  <c r="I8" i="5"/>
  <c r="L16" i="5" s="1"/>
  <c r="C8" i="5"/>
  <c r="F19" i="5" s="1"/>
  <c r="K57" i="3"/>
  <c r="Q59" i="3"/>
  <c r="Q58" i="3"/>
  <c r="Q57" i="3"/>
  <c r="Q56" i="3"/>
  <c r="Q55" i="3"/>
  <c r="Q54" i="3"/>
  <c r="Q53" i="3"/>
  <c r="Q52" i="3"/>
  <c r="Q51" i="3"/>
  <c r="Q50" i="3"/>
  <c r="K59" i="3"/>
  <c r="K58" i="3"/>
  <c r="K56" i="3"/>
  <c r="K55" i="3"/>
  <c r="K54" i="3"/>
  <c r="K53" i="3"/>
  <c r="K52" i="3"/>
  <c r="K51" i="3"/>
  <c r="K50" i="3"/>
  <c r="E59" i="3"/>
  <c r="E58" i="3"/>
  <c r="E57" i="3"/>
  <c r="E56" i="3"/>
  <c r="E55" i="3"/>
  <c r="E54" i="3"/>
  <c r="E53" i="3"/>
  <c r="E52" i="3"/>
  <c r="E51" i="3"/>
  <c r="E50" i="3"/>
  <c r="L30" i="6" l="1"/>
  <c r="L30" i="5"/>
  <c r="L35" i="5"/>
  <c r="L39" i="5"/>
  <c r="R37" i="6"/>
  <c r="R29" i="6"/>
  <c r="R39" i="6"/>
  <c r="R31" i="6"/>
  <c r="R33" i="6"/>
  <c r="R38" i="6"/>
  <c r="R34" i="6"/>
  <c r="R30" i="6"/>
  <c r="R35" i="6"/>
  <c r="F35" i="6"/>
  <c r="F33" i="6"/>
  <c r="F39" i="6"/>
  <c r="F37" i="6"/>
  <c r="F29" i="6"/>
  <c r="F31" i="6"/>
  <c r="R18" i="6"/>
  <c r="R9" i="6"/>
  <c r="R14" i="6"/>
  <c r="R10" i="6"/>
  <c r="R15" i="6"/>
  <c r="R11" i="6"/>
  <c r="R17" i="6"/>
  <c r="R13" i="6"/>
  <c r="R19" i="6"/>
  <c r="L10" i="6"/>
  <c r="F9" i="6"/>
  <c r="F11" i="6"/>
  <c r="F13" i="6"/>
  <c r="F19" i="6"/>
  <c r="F15" i="6"/>
  <c r="F17" i="6"/>
  <c r="L33" i="5"/>
  <c r="L34" i="5"/>
  <c r="L38" i="5"/>
  <c r="L31" i="5"/>
  <c r="L37" i="5"/>
  <c r="F30" i="5"/>
  <c r="F37" i="5"/>
  <c r="F34" i="5"/>
  <c r="F33" i="5"/>
  <c r="F29" i="5"/>
  <c r="F38" i="5"/>
  <c r="L14" i="5"/>
  <c r="L15" i="5"/>
  <c r="L9" i="5"/>
  <c r="L19" i="5"/>
  <c r="L11" i="5"/>
  <c r="L17" i="5"/>
  <c r="L13" i="5"/>
  <c r="L18" i="5"/>
  <c r="F14" i="5"/>
  <c r="F9" i="5"/>
  <c r="F18" i="5"/>
  <c r="F13" i="5"/>
  <c r="F10" i="5"/>
  <c r="F17" i="5"/>
  <c r="R49" i="6"/>
  <c r="R51" i="6"/>
  <c r="R52" i="6"/>
  <c r="R53" i="6"/>
  <c r="R54" i="6"/>
  <c r="R56" i="6"/>
  <c r="R57" i="6"/>
  <c r="R58" i="6"/>
  <c r="R50" i="6"/>
  <c r="R55" i="6"/>
  <c r="F52" i="5"/>
  <c r="F49" i="5"/>
  <c r="F54" i="5"/>
  <c r="F50" i="5"/>
  <c r="L51" i="6"/>
  <c r="F55" i="6"/>
  <c r="F59" i="6"/>
  <c r="F56" i="6"/>
  <c r="F50" i="6"/>
  <c r="F53" i="6"/>
  <c r="F57" i="6"/>
  <c r="F52" i="6"/>
  <c r="F49" i="6"/>
  <c r="F51" i="6"/>
  <c r="F54" i="6"/>
  <c r="L12" i="6"/>
  <c r="L16" i="6"/>
  <c r="L32" i="6"/>
  <c r="L36" i="6"/>
  <c r="L50" i="6"/>
  <c r="L52" i="6"/>
  <c r="L54" i="6"/>
  <c r="L56" i="6"/>
  <c r="L58" i="6"/>
  <c r="F10" i="6"/>
  <c r="L11" i="6"/>
  <c r="R12" i="6"/>
  <c r="F14" i="6"/>
  <c r="L15" i="6"/>
  <c r="F18" i="6"/>
  <c r="L19" i="6"/>
  <c r="F30" i="6"/>
  <c r="L31" i="6"/>
  <c r="R32" i="6"/>
  <c r="F34" i="6"/>
  <c r="L35" i="6"/>
  <c r="F38" i="6"/>
  <c r="L39" i="6"/>
  <c r="L14" i="6"/>
  <c r="L18" i="6"/>
  <c r="L34" i="6"/>
  <c r="L38" i="6"/>
  <c r="L53" i="6"/>
  <c r="L55" i="6"/>
  <c r="L57" i="6"/>
  <c r="L59" i="6"/>
  <c r="L9" i="6"/>
  <c r="F12" i="6"/>
  <c r="L13" i="6"/>
  <c r="L29" i="6"/>
  <c r="F32" i="6"/>
  <c r="L33" i="6"/>
  <c r="L51" i="5"/>
  <c r="L53" i="5"/>
  <c r="L55" i="5"/>
  <c r="L59" i="5"/>
  <c r="L57" i="5"/>
  <c r="F56" i="5"/>
  <c r="F58" i="5"/>
  <c r="R16" i="5"/>
  <c r="R36" i="5"/>
  <c r="L49" i="5"/>
  <c r="R12" i="5"/>
  <c r="R32" i="5"/>
  <c r="R11" i="5"/>
  <c r="R15" i="5"/>
  <c r="R19" i="5"/>
  <c r="R31" i="5"/>
  <c r="R35" i="5"/>
  <c r="R39" i="5"/>
  <c r="R50" i="5"/>
  <c r="R52" i="5"/>
  <c r="R54" i="5"/>
  <c r="R56" i="5"/>
  <c r="R58" i="5"/>
  <c r="R10" i="5"/>
  <c r="F12" i="5"/>
  <c r="R14" i="5"/>
  <c r="F16" i="5"/>
  <c r="R18" i="5"/>
  <c r="R30" i="5"/>
  <c r="F32" i="5"/>
  <c r="R34" i="5"/>
  <c r="F36" i="5"/>
  <c r="R38" i="5"/>
  <c r="R9" i="5"/>
  <c r="F11" i="5"/>
  <c r="L12" i="5"/>
  <c r="R13" i="5"/>
  <c r="F15" i="5"/>
  <c r="R29" i="5"/>
  <c r="F31" i="5"/>
  <c r="L32" i="5"/>
  <c r="R33" i="5"/>
  <c r="F35" i="5"/>
  <c r="R49" i="5"/>
  <c r="L50" i="5"/>
  <c r="F51" i="5"/>
  <c r="R51" i="5"/>
  <c r="L52" i="5"/>
  <c r="F53" i="5"/>
  <c r="R53" i="5"/>
  <c r="L54" i="5"/>
  <c r="F55" i="5"/>
  <c r="R55" i="5"/>
  <c r="L56" i="5"/>
  <c r="F57" i="5"/>
  <c r="R57" i="5"/>
  <c r="Q79" i="4"/>
  <c r="K79" i="4"/>
  <c r="E79" i="4"/>
  <c r="Q78" i="4"/>
  <c r="K78" i="4"/>
  <c r="E78" i="4"/>
  <c r="Q77" i="4"/>
  <c r="K77" i="4"/>
  <c r="E77" i="4"/>
  <c r="Q76" i="4"/>
  <c r="K76" i="4"/>
  <c r="E76" i="4"/>
  <c r="Q75" i="4"/>
  <c r="K75" i="4"/>
  <c r="E75" i="4"/>
  <c r="Q74" i="4"/>
  <c r="K74" i="4"/>
  <c r="E74" i="4"/>
  <c r="Q73" i="4"/>
  <c r="K73" i="4"/>
  <c r="E73" i="4"/>
  <c r="Q72" i="4"/>
  <c r="K72" i="4"/>
  <c r="E72" i="4"/>
  <c r="Q71" i="4"/>
  <c r="K71" i="4"/>
  <c r="E71" i="4"/>
  <c r="Q70" i="4"/>
  <c r="K70" i="4"/>
  <c r="E70" i="4"/>
  <c r="O68" i="4"/>
  <c r="R78" i="4" s="1"/>
  <c r="I68" i="4"/>
  <c r="L79" i="4" s="1"/>
  <c r="C68" i="4"/>
  <c r="F78" i="4" s="1"/>
  <c r="R73" i="4" l="1"/>
  <c r="R77" i="4"/>
  <c r="R71" i="4"/>
  <c r="R79" i="4"/>
  <c r="R69" i="4"/>
  <c r="R75" i="4"/>
  <c r="L69" i="4"/>
  <c r="L74" i="4"/>
  <c r="F79" i="4"/>
  <c r="L70" i="4"/>
  <c r="F71" i="4"/>
  <c r="L72" i="4"/>
  <c r="F73" i="4"/>
  <c r="F75" i="4"/>
  <c r="L76" i="4"/>
  <c r="F77" i="4"/>
  <c r="L78" i="4"/>
  <c r="F69" i="4"/>
  <c r="F70" i="4"/>
  <c r="R70" i="4"/>
  <c r="L71" i="4"/>
  <c r="F72" i="4"/>
  <c r="R72" i="4"/>
  <c r="L73" i="4"/>
  <c r="F74" i="4"/>
  <c r="R74" i="4"/>
  <c r="L75" i="4"/>
  <c r="F76" i="4"/>
  <c r="R76" i="4"/>
  <c r="L77" i="4"/>
  <c r="Q59" i="4"/>
  <c r="K59" i="4"/>
  <c r="E59" i="4"/>
  <c r="Q58" i="4"/>
  <c r="K58" i="4"/>
  <c r="E58" i="4"/>
  <c r="Q57" i="4"/>
  <c r="K57" i="4"/>
  <c r="E57" i="4"/>
  <c r="Q56" i="4"/>
  <c r="K56" i="4"/>
  <c r="E56" i="4"/>
  <c r="Q55" i="4"/>
  <c r="K55" i="4"/>
  <c r="E55" i="4"/>
  <c r="Q54" i="4"/>
  <c r="K54" i="4"/>
  <c r="E54" i="4"/>
  <c r="Q53" i="4"/>
  <c r="K53" i="4"/>
  <c r="E53" i="4"/>
  <c r="Q52" i="4"/>
  <c r="K52" i="4"/>
  <c r="E52" i="4"/>
  <c r="Q51" i="4"/>
  <c r="K51" i="4"/>
  <c r="E51" i="4"/>
  <c r="Q50" i="4"/>
  <c r="K50" i="4"/>
  <c r="E50" i="4"/>
  <c r="O48" i="4"/>
  <c r="R59" i="4" s="1"/>
  <c r="I48" i="4"/>
  <c r="L58" i="4" s="1"/>
  <c r="C48" i="4"/>
  <c r="F59" i="4" s="1"/>
  <c r="Q39" i="4"/>
  <c r="K39" i="4"/>
  <c r="E39" i="4"/>
  <c r="Q38" i="4"/>
  <c r="K38" i="4"/>
  <c r="E38" i="4"/>
  <c r="Q37" i="4"/>
  <c r="K37" i="4"/>
  <c r="E37" i="4"/>
  <c r="Q36" i="4"/>
  <c r="K36" i="4"/>
  <c r="E36" i="4"/>
  <c r="Q35" i="4"/>
  <c r="K35" i="4"/>
  <c r="E35" i="4"/>
  <c r="Q34" i="4"/>
  <c r="K34" i="4"/>
  <c r="E34" i="4"/>
  <c r="Q33" i="4"/>
  <c r="K33" i="4"/>
  <c r="E33" i="4"/>
  <c r="Q32" i="4"/>
  <c r="K32" i="4"/>
  <c r="E32" i="4"/>
  <c r="Q31" i="4"/>
  <c r="K31" i="4"/>
  <c r="E31" i="4"/>
  <c r="Q30" i="4"/>
  <c r="K30" i="4"/>
  <c r="E30" i="4"/>
  <c r="O28" i="4"/>
  <c r="R38" i="4" s="1"/>
  <c r="I28" i="4"/>
  <c r="L39" i="4" s="1"/>
  <c r="C28" i="4"/>
  <c r="F38" i="4" s="1"/>
  <c r="Q19" i="4"/>
  <c r="K19" i="4"/>
  <c r="E19" i="4"/>
  <c r="Q18" i="4"/>
  <c r="K18" i="4"/>
  <c r="E18" i="4"/>
  <c r="Q17" i="4"/>
  <c r="K17" i="4"/>
  <c r="E17" i="4"/>
  <c r="Q16" i="4"/>
  <c r="K16" i="4"/>
  <c r="E16" i="4"/>
  <c r="Q15" i="4"/>
  <c r="K15" i="4"/>
  <c r="E15" i="4"/>
  <c r="Q14" i="4"/>
  <c r="K14" i="4"/>
  <c r="E14" i="4"/>
  <c r="Q13" i="4"/>
  <c r="K13" i="4"/>
  <c r="E13" i="4"/>
  <c r="Q12" i="4"/>
  <c r="K12" i="4"/>
  <c r="E12" i="4"/>
  <c r="Q11" i="4"/>
  <c r="K11" i="4"/>
  <c r="E11" i="4"/>
  <c r="Q10" i="4"/>
  <c r="K10" i="4"/>
  <c r="E10" i="4"/>
  <c r="O8" i="4"/>
  <c r="R19" i="4" s="1"/>
  <c r="I8" i="4"/>
  <c r="L18" i="4" s="1"/>
  <c r="C8" i="4"/>
  <c r="F19" i="4" s="1"/>
  <c r="F18" i="4" l="1"/>
  <c r="R37" i="4"/>
  <c r="R29" i="4"/>
  <c r="R33" i="4"/>
  <c r="R35" i="4"/>
  <c r="R10" i="4"/>
  <c r="F10" i="4"/>
  <c r="F16" i="4"/>
  <c r="R31" i="4"/>
  <c r="R39" i="4"/>
  <c r="R18" i="4"/>
  <c r="L13" i="4"/>
  <c r="L15" i="4"/>
  <c r="F31" i="4"/>
  <c r="F33" i="4"/>
  <c r="F35" i="4"/>
  <c r="F9" i="4"/>
  <c r="F12" i="4"/>
  <c r="R14" i="4"/>
  <c r="L17" i="4"/>
  <c r="R12" i="4"/>
  <c r="F37" i="4"/>
  <c r="F39" i="4"/>
  <c r="L9" i="4"/>
  <c r="L11" i="4"/>
  <c r="F14" i="4"/>
  <c r="R16" i="4"/>
  <c r="L19" i="4"/>
  <c r="L59" i="4"/>
  <c r="L57" i="4"/>
  <c r="L49" i="4"/>
  <c r="L55" i="4"/>
  <c r="L51" i="4"/>
  <c r="L53" i="4"/>
  <c r="R52" i="4"/>
  <c r="R54" i="4"/>
  <c r="R56" i="4"/>
  <c r="R58" i="4"/>
  <c r="R50" i="4"/>
  <c r="F52" i="4"/>
  <c r="F49" i="4"/>
  <c r="F54" i="4"/>
  <c r="F56" i="4"/>
  <c r="F50" i="4"/>
  <c r="F58" i="4"/>
  <c r="L32" i="4"/>
  <c r="L36" i="4"/>
  <c r="L29" i="4"/>
  <c r="L30" i="4"/>
  <c r="L34" i="4"/>
  <c r="L38" i="4"/>
  <c r="R9" i="4"/>
  <c r="L10" i="4"/>
  <c r="F11" i="4"/>
  <c r="R11" i="4"/>
  <c r="L12" i="4"/>
  <c r="F13" i="4"/>
  <c r="R13" i="4"/>
  <c r="L14" i="4"/>
  <c r="F15" i="4"/>
  <c r="R15" i="4"/>
  <c r="L16" i="4"/>
  <c r="F17" i="4"/>
  <c r="R17" i="4"/>
  <c r="F29" i="4"/>
  <c r="F30" i="4"/>
  <c r="R30" i="4"/>
  <c r="L31" i="4"/>
  <c r="F32" i="4"/>
  <c r="R32" i="4"/>
  <c r="L33" i="4"/>
  <c r="F34" i="4"/>
  <c r="R34" i="4"/>
  <c r="L35" i="4"/>
  <c r="F36" i="4"/>
  <c r="R36" i="4"/>
  <c r="L37" i="4"/>
  <c r="R49" i="4"/>
  <c r="L50" i="4"/>
  <c r="F51" i="4"/>
  <c r="R51" i="4"/>
  <c r="L52" i="4"/>
  <c r="F53" i="4"/>
  <c r="R53" i="4"/>
  <c r="L54" i="4"/>
  <c r="F55" i="4"/>
  <c r="R55" i="4"/>
  <c r="L56" i="4"/>
  <c r="F57" i="4"/>
  <c r="R57" i="4"/>
  <c r="O48" i="3" l="1"/>
  <c r="R57" i="3" s="1"/>
  <c r="I48" i="3"/>
  <c r="L56" i="3" s="1"/>
  <c r="C48" i="3"/>
  <c r="F59" i="3" s="1"/>
  <c r="O28" i="3"/>
  <c r="R37" i="3" s="1"/>
  <c r="I28" i="3"/>
  <c r="L36" i="3" s="1"/>
  <c r="C28" i="3"/>
  <c r="F39" i="3" s="1"/>
  <c r="O8" i="3"/>
  <c r="R17" i="3" s="1"/>
  <c r="I8" i="3"/>
  <c r="L16" i="3" s="1"/>
  <c r="C8" i="3"/>
  <c r="F19" i="3" s="1"/>
  <c r="L31" i="3" l="1"/>
  <c r="L39" i="3"/>
  <c r="L35" i="3"/>
  <c r="F49" i="3"/>
  <c r="F53" i="3"/>
  <c r="F57" i="3"/>
  <c r="F13" i="3"/>
  <c r="F17" i="3"/>
  <c r="F9" i="3"/>
  <c r="L10" i="3"/>
  <c r="L14" i="3"/>
  <c r="L18" i="3"/>
  <c r="L11" i="3"/>
  <c r="L15" i="3"/>
  <c r="L19" i="3"/>
  <c r="F29" i="3"/>
  <c r="F33" i="3"/>
  <c r="F37" i="3"/>
  <c r="F50" i="3"/>
  <c r="F54" i="3"/>
  <c r="F58" i="3"/>
  <c r="F30" i="3"/>
  <c r="F34" i="3"/>
  <c r="F38" i="3"/>
  <c r="L50" i="3"/>
  <c r="L54" i="3"/>
  <c r="L58" i="3"/>
  <c r="F10" i="3"/>
  <c r="F14" i="3"/>
  <c r="F18" i="3"/>
  <c r="L30" i="3"/>
  <c r="L34" i="3"/>
  <c r="L38" i="3"/>
  <c r="L51" i="3"/>
  <c r="L55" i="3"/>
  <c r="L59" i="3"/>
  <c r="R16" i="3"/>
  <c r="R32" i="3"/>
  <c r="R52" i="3"/>
  <c r="R56" i="3"/>
  <c r="R11" i="3"/>
  <c r="R19" i="3"/>
  <c r="R39" i="3"/>
  <c r="R51" i="3"/>
  <c r="L9" i="3"/>
  <c r="R10" i="3"/>
  <c r="F12" i="3"/>
  <c r="L13" i="3"/>
  <c r="R14" i="3"/>
  <c r="F16" i="3"/>
  <c r="L17" i="3"/>
  <c r="R18" i="3"/>
  <c r="L29" i="3"/>
  <c r="R30" i="3"/>
  <c r="F32" i="3"/>
  <c r="L33" i="3"/>
  <c r="R34" i="3"/>
  <c r="F36" i="3"/>
  <c r="L37" i="3"/>
  <c r="R38" i="3"/>
  <c r="L49" i="3"/>
  <c r="R50" i="3"/>
  <c r="F52" i="3"/>
  <c r="L53" i="3"/>
  <c r="R54" i="3"/>
  <c r="F56" i="3"/>
  <c r="L57" i="3"/>
  <c r="R58" i="3"/>
  <c r="R12" i="3"/>
  <c r="R36" i="3"/>
  <c r="R15" i="3"/>
  <c r="R31" i="3"/>
  <c r="R35" i="3"/>
  <c r="R55" i="3"/>
  <c r="R59" i="3"/>
  <c r="R9" i="3"/>
  <c r="F11" i="3"/>
  <c r="L12" i="3"/>
  <c r="R13" i="3"/>
  <c r="F15" i="3"/>
  <c r="R29" i="3"/>
  <c r="F31" i="3"/>
  <c r="L32" i="3"/>
  <c r="R33" i="3"/>
  <c r="F35" i="3"/>
  <c r="R49" i="3"/>
  <c r="F51" i="3"/>
  <c r="L52" i="3"/>
  <c r="R53" i="3"/>
  <c r="F55" i="3"/>
</calcChain>
</file>

<file path=xl/sharedStrings.xml><?xml version="1.0" encoding="utf-8"?>
<sst xmlns="http://schemas.openxmlformats.org/spreadsheetml/2006/main" count="2370" uniqueCount="126">
  <si>
    <t>ETDs OA</t>
  </si>
  <si>
    <t>Brazil</t>
  </si>
  <si>
    <t>US</t>
  </si>
  <si>
    <t>China</t>
  </si>
  <si>
    <t>Germany</t>
  </si>
  <si>
    <t>Portugal</t>
  </si>
  <si>
    <t xml:space="preserve">China </t>
  </si>
  <si>
    <t>Russia</t>
  </si>
  <si>
    <t>Netherlands</t>
  </si>
  <si>
    <t>Canada</t>
  </si>
  <si>
    <t>France</t>
  </si>
  <si>
    <t>Angola</t>
  </si>
  <si>
    <t>Japan</t>
  </si>
  <si>
    <t>Iran</t>
  </si>
  <si>
    <t>Mozambique</t>
  </si>
  <si>
    <t>EU</t>
  </si>
  <si>
    <t>Ukraine</t>
  </si>
  <si>
    <t>India</t>
  </si>
  <si>
    <t>Argentina</t>
  </si>
  <si>
    <t>UK</t>
  </si>
  <si>
    <t>2016 All Languages</t>
  </si>
  <si>
    <t>2017 All Languages</t>
  </si>
  <si>
    <t>2018 All Languages</t>
  </si>
  <si>
    <t>2016 Portuguese</t>
  </si>
  <si>
    <t>2017 Portuguese</t>
  </si>
  <si>
    <t>2016 English</t>
  </si>
  <si>
    <t>2017 English</t>
  </si>
  <si>
    <t>2018 Portuguese</t>
  </si>
  <si>
    <t>2018 English</t>
  </si>
  <si>
    <t># ETDs</t>
  </si>
  <si>
    <t>ANP</t>
  </si>
  <si>
    <t>NF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</si>
  <si>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</si>
  <si>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</si>
  <si>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</si>
  <si>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</si>
  <si>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</si>
  <si>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</si>
  <si>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</si>
  <si>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</si>
  <si>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</si>
  <si>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</si>
  <si>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#C</t>
  </si>
  <si>
    <t>#A</t>
  </si>
  <si>
    <t>Indonesia</t>
  </si>
  <si>
    <t>Nigeria</t>
  </si>
  <si>
    <t>Peru</t>
  </si>
  <si>
    <t>Turkey</t>
  </si>
  <si>
    <t>Spain</t>
  </si>
  <si>
    <t>Hong Kong</t>
  </si>
  <si>
    <t>Finland</t>
  </si>
  <si>
    <t>Italy</t>
  </si>
  <si>
    <t>South Africa</t>
  </si>
  <si>
    <t>2019 All Languages</t>
  </si>
  <si>
    <t>2019 Portuguese</t>
  </si>
  <si>
    <t>2019 English</t>
  </si>
  <si>
    <t>Zimbabwe</t>
  </si>
  <si>
    <t>Sweden</t>
  </si>
  <si>
    <t>2016, 2017, 2018</t>
  </si>
  <si>
    <t>2015, 2016, 2017</t>
  </si>
  <si>
    <t>2014, 2015, 2016</t>
  </si>
  <si>
    <t>Poland</t>
  </si>
  <si>
    <t>Venezuela</t>
  </si>
  <si>
    <t>Algeria</t>
  </si>
  <si>
    <t>Ivory Coast</t>
  </si>
  <si>
    <t xml:space="preserve">Brazil </t>
  </si>
  <si>
    <t>Taiwan</t>
  </si>
  <si>
    <t xml:space="preserve">Switzerland </t>
  </si>
  <si>
    <t>Colombia</t>
  </si>
  <si>
    <t xml:space="preserve">Mozambique </t>
  </si>
  <si>
    <t>Egypt</t>
  </si>
  <si>
    <t>Malaysia</t>
  </si>
  <si>
    <t>Egypit</t>
  </si>
  <si>
    <t>Australia</t>
  </si>
  <si>
    <t>Romania</t>
  </si>
  <si>
    <t>Ireland</t>
  </si>
  <si>
    <t>Iraq</t>
  </si>
  <si>
    <t>Korea</t>
  </si>
  <si>
    <t>Czech Rep</t>
  </si>
  <si>
    <t>Norway</t>
  </si>
  <si>
    <t>Chile</t>
  </si>
  <si>
    <t>Saudi Arabia</t>
  </si>
  <si>
    <t>Burundi</t>
  </si>
  <si>
    <t>Mexico</t>
  </si>
  <si>
    <t>Guinea-Bissau</t>
  </si>
  <si>
    <t>Switzerland</t>
  </si>
  <si>
    <t>2017, 2018, 2019</t>
  </si>
  <si>
    <t>East Timor</t>
  </si>
  <si>
    <t xml:space="preserve">Portugal </t>
  </si>
  <si>
    <t>Belgium</t>
  </si>
  <si>
    <t>(*) PUC-Rio has had ETDs since May 2000 and has collected access data since June 2004.</t>
  </si>
  <si>
    <t>(*) To address this problem a variable was defined:</t>
  </si>
  <si>
    <t>ANP - Average Number of Partitions</t>
  </si>
  <si>
    <t>(*) The following numbers were created to consolidate and analyze data:</t>
  </si>
  <si>
    <t>#C – Number of countries that accessed ETDs</t>
  </si>
  <si>
    <t xml:space="preserve">#A – Number of accesses to ETDs </t>
  </si>
  <si>
    <t>NF – normalization factor given by the inverse of the product of the number of ETDs in Open Access multiplied by the average number of partitions</t>
  </si>
  <si>
    <t>OA – Open Access</t>
  </si>
  <si>
    <t>(*) The three columns with numbers to the right of the countries names are:</t>
  </si>
  <si>
    <t>(**) Total numbers of accesses from the country.</t>
  </si>
  <si>
    <t>(**) Normalized numbers of accesses (total numbers of accesses multimplied by NF) from the country.  They mean the average numbers of acesses of an ETD from the country.</t>
  </si>
  <si>
    <t>(**) Percentage of accesses from the country in the total number of accesses.</t>
  </si>
  <si>
    <t>(*) This dataset compares accesses to ETDs published in Portuguese and in English.</t>
  </si>
  <si>
    <t>ACCESSES TO PUC-Rio ETDs IN 2016, 2017, 2018  AND 2019 (PARTIAL RESULTS)</t>
  </si>
  <si>
    <t>(*) For some years, ETDs had to be published with one digital file (partition) for each chapter. This led to a collection of digital objects that outnumbers the number of titles.</t>
  </si>
  <si>
    <t>(**) All ETDs on the system (ALL)</t>
  </si>
  <si>
    <t>(*) It contains data related to:</t>
  </si>
  <si>
    <t>(**) ETDs of the Graduate Program in Informatics (INF)</t>
  </si>
  <si>
    <t>(**) ETDs of the Graduate Program in Electrical Engineering (ELE)</t>
  </si>
  <si>
    <t>(**) ETDs of the Graduate Program in Economics (ECO)</t>
  </si>
  <si>
    <t>(**) ETDs of the Graduate Program in Mechanical Engineering (MEC)</t>
  </si>
  <si>
    <t>(**) ETDs of the Graduate Program in Mathematics (MAT)</t>
  </si>
  <si>
    <t>(**) ETDs of the Graduate Program in International Relations (RI)</t>
  </si>
  <si>
    <t>(*) Accesses in  a given year are computed for works published in a three year window ending in the year under consideration.</t>
  </si>
  <si>
    <t xml:space="preserve">Three years: </t>
  </si>
  <si>
    <t>* Aug 31</t>
  </si>
  <si>
    <t>Czech Republic</t>
  </si>
  <si>
    <t>Ghana</t>
  </si>
  <si>
    <t>Pakistan</t>
  </si>
  <si>
    <t xml:space="preserve">Hong Kong </t>
  </si>
  <si>
    <t>(*) It only considers 2016, 2017, 2018 and 2019 because the percentages of ETDs in English prior to these years were insignificant. Data for 2019 were gathered up to August 31.</t>
  </si>
  <si>
    <t>(Obs)</t>
  </si>
  <si>
    <t>Bolivia, China, Cuba, Philippines</t>
  </si>
  <si>
    <t>Canada, Colombia, Costa Rica</t>
  </si>
  <si>
    <t>Hungary and Japan</t>
  </si>
  <si>
    <t>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</si>
</sst>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00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b/>
      <sz val="9"/>
      <color rgb="FFFFFF00"/>
      <name val="Verdana"/>
      <family val="2"/>
    </font>
    <font>
      <b/>
      <sz val="11"/>
      <color rgb="FFFFFF00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3" fontId="1" fillId="0" borderId="0" xfId="0" applyNumberFormat="1" applyFont="1" applyBorder="1"/>
    <xf numFmtId="2" fontId="1" fillId="0" borderId="5" xfId="0" applyNumberFormat="1" applyFont="1" applyBorder="1"/>
    <xf numFmtId="0" fontId="1" fillId="0" borderId="6" xfId="0" applyFont="1" applyBorder="1"/>
    <xf numFmtId="0" fontId="1" fillId="0" borderId="7" xfId="0" applyFont="1" applyBorder="1"/>
    <xf numFmtId="3" fontId="1" fillId="0" borderId="7" xfId="0" applyNumberFormat="1" applyFont="1" applyBorder="1"/>
    <xf numFmtId="0" fontId="1" fillId="0" borderId="10" xfId="0" applyFont="1" applyBorder="1"/>
    <xf numFmtId="0" fontId="1" fillId="0" borderId="13" xfId="0" applyFont="1" applyBorder="1"/>
    <xf numFmtId="164" fontId="1" fillId="0" borderId="0" xfId="0" applyNumberFormat="1" applyFont="1" applyBorder="1"/>
    <xf numFmtId="165" fontId="1" fillId="0" borderId="0" xfId="0" applyNumberFormat="1" applyFont="1" applyBorder="1"/>
    <xf numFmtId="0" fontId="1" fillId="2" borderId="1" xfId="0" applyFont="1" applyFill="1" applyBorder="1"/>
    <xf numFmtId="0" fontId="2" fillId="2" borderId="2" xfId="0" applyFont="1" applyFill="1" applyBorder="1" applyAlignment="1"/>
    <xf numFmtId="0" fontId="2" fillId="2" borderId="9" xfId="0" applyFont="1" applyFill="1" applyBorder="1" applyAlignment="1"/>
    <xf numFmtId="0" fontId="1" fillId="0" borderId="2" xfId="0" applyFont="1" applyFill="1" applyBorder="1"/>
    <xf numFmtId="2" fontId="1" fillId="0" borderId="0" xfId="0" applyNumberFormat="1" applyFont="1" applyBorder="1"/>
    <xf numFmtId="4" fontId="1" fillId="0" borderId="10" xfId="0" applyNumberFormat="1" applyFont="1" applyBorder="1"/>
    <xf numFmtId="2" fontId="2" fillId="5" borderId="10" xfId="0" applyNumberFormat="1" applyFont="1" applyFill="1" applyBorder="1"/>
    <xf numFmtId="4" fontId="1" fillId="0" borderId="11" xfId="0" applyNumberFormat="1" applyFont="1" applyBorder="1"/>
    <xf numFmtId="0" fontId="1" fillId="0" borderId="0" xfId="0" applyNumberFormat="1" applyFont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4" fontId="1" fillId="0" borderId="10" xfId="0" applyNumberFormat="1" applyFont="1" applyFill="1" applyBorder="1"/>
    <xf numFmtId="0" fontId="1" fillId="0" borderId="7" xfId="0" applyFont="1" applyFill="1" applyBorder="1"/>
    <xf numFmtId="3" fontId="1" fillId="0" borderId="7" xfId="0" applyNumberFormat="1" applyFont="1" applyFill="1" applyBorder="1"/>
    <xf numFmtId="4" fontId="1" fillId="0" borderId="11" xfId="0" applyNumberFormat="1" applyFont="1" applyFill="1" applyBorder="1"/>
    <xf numFmtId="2" fontId="1" fillId="0" borderId="7" xfId="0" applyNumberFormat="1" applyFont="1" applyBorder="1"/>
    <xf numFmtId="2" fontId="2" fillId="5" borderId="5" xfId="0" applyNumberFormat="1" applyFont="1" applyFill="1" applyBorder="1"/>
    <xf numFmtId="4" fontId="1" fillId="0" borderId="5" xfId="0" applyNumberFormat="1" applyFont="1" applyBorder="1"/>
    <xf numFmtId="4" fontId="1" fillId="0" borderId="5" xfId="0" applyNumberFormat="1" applyFont="1" applyFill="1" applyBorder="1"/>
    <xf numFmtId="4" fontId="1" fillId="0" borderId="8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4" fillId="6" borderId="0" xfId="0" applyFont="1" applyFill="1"/>
    <xf numFmtId="3" fontId="3" fillId="0" borderId="0" xfId="0" applyNumberFormat="1" applyFont="1" applyFill="1" applyBorder="1"/>
    <xf numFmtId="0" fontId="0" fillId="0" borderId="4" xfId="0" applyBorder="1"/>
    <xf numFmtId="0" fontId="6" fillId="0" borderId="0" xfId="0" applyFont="1" applyBorder="1"/>
    <xf numFmtId="0" fontId="6" fillId="0" borderId="5" xfId="0" applyFont="1" applyBorder="1"/>
    <xf numFmtId="0" fontId="6" fillId="0" borderId="4" xfId="0" applyFont="1" applyBorder="1"/>
    <xf numFmtId="0" fontId="6" fillId="0" borderId="0" xfId="0" applyFont="1"/>
    <xf numFmtId="0" fontId="7" fillId="0" borderId="4" xfId="0" applyFont="1" applyBorder="1"/>
    <xf numFmtId="0" fontId="7" fillId="0" borderId="0" xfId="0" applyFont="1" applyBorder="1"/>
    <xf numFmtId="0" fontId="7" fillId="0" borderId="5" xfId="0" applyFont="1" applyBorder="1"/>
    <xf numFmtId="0" fontId="7" fillId="0" borderId="0" xfId="0" applyFont="1"/>
    <xf numFmtId="0" fontId="7" fillId="0" borderId="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2" fontId="1" fillId="0" borderId="0" xfId="0" applyNumberFormat="1" applyFont="1" applyFill="1" applyBorder="1"/>
    <xf numFmtId="0" fontId="1" fillId="0" borderId="4" xfId="0" applyFont="1" applyFill="1" applyBorder="1"/>
    <xf numFmtId="2" fontId="1" fillId="0" borderId="7" xfId="0" applyNumberFormat="1" applyFont="1" applyFill="1" applyBorder="1"/>
    <xf numFmtId="0" fontId="1" fillId="0" borderId="6" xfId="0" applyFont="1" applyFill="1" applyBorder="1"/>
    <xf numFmtId="20" fontId="3" fillId="0" borderId="0" xfId="0" applyNumberFormat="1" applyFont="1" applyFill="1"/>
    <xf numFmtId="0" fontId="1" fillId="0" borderId="0" xfId="0" applyFont="1" applyFill="1"/>
    <xf numFmtId="16" fontId="4" fillId="7" borderId="0" xfId="0" applyNumberFormat="1" applyFont="1" applyFill="1"/>
    <xf numFmtId="0" fontId="1" fillId="0" borderId="14" xfId="0" applyFont="1" applyBorder="1"/>
    <xf numFmtId="0" fontId="1" fillId="0" borderId="16" xfId="0" applyFont="1" applyBorder="1"/>
    <xf numFmtId="0" fontId="1" fillId="0" borderId="18" xfId="0" applyFont="1" applyBorder="1"/>
    <xf numFmtId="3" fontId="1" fillId="0" borderId="19" xfId="0" applyNumberFormat="1" applyFont="1" applyBorder="1"/>
    <xf numFmtId="2" fontId="1" fillId="0" borderId="19" xfId="0" applyNumberFormat="1" applyFont="1" applyBorder="1"/>
    <xf numFmtId="4" fontId="1" fillId="0" borderId="20" xfId="0" applyNumberFormat="1" applyFont="1" applyBorder="1"/>
    <xf numFmtId="0" fontId="1" fillId="0" borderId="21" xfId="0" applyFont="1" applyBorder="1"/>
    <xf numFmtId="0" fontId="1" fillId="0" borderId="22" xfId="0" applyFont="1" applyBorder="1"/>
    <xf numFmtId="2" fontId="1" fillId="0" borderId="22" xfId="0" applyNumberFormat="1" applyFont="1" applyBorder="1"/>
    <xf numFmtId="2" fontId="1" fillId="0" borderId="17" xfId="0" applyNumberFormat="1" applyFont="1" applyBorder="1"/>
    <xf numFmtId="3" fontId="1" fillId="0" borderId="23" xfId="0" applyNumberFormat="1" applyFont="1" applyBorder="1"/>
    <xf numFmtId="2" fontId="1" fillId="0" borderId="23" xfId="0" applyNumberFormat="1" applyFont="1" applyBorder="1"/>
    <xf numFmtId="4" fontId="1" fillId="0" borderId="15" xfId="0" applyNumberFormat="1" applyFont="1" applyBorder="1"/>
    <xf numFmtId="4" fontId="1" fillId="0" borderId="17" xfId="0" applyNumberFormat="1" applyFont="1" applyBorder="1"/>
    <xf numFmtId="0" fontId="2" fillId="2" borderId="3" xfId="0" applyFont="1" applyFill="1" applyBorder="1" applyAlignment="1"/>
    <xf numFmtId="166" fontId="1" fillId="0" borderId="17" xfId="0" applyNumberFormat="1" applyFont="1" applyBorder="1"/>
    <xf numFmtId="0" fontId="1" fillId="0" borderId="14" xfId="0" applyFont="1" applyFill="1" applyBorder="1"/>
    <xf numFmtId="3" fontId="1" fillId="0" borderId="23" xfId="0" applyNumberFormat="1" applyFont="1" applyFill="1" applyBorder="1"/>
    <xf numFmtId="4" fontId="1" fillId="0" borderId="15" xfId="0" applyNumberFormat="1" applyFont="1" applyFill="1" applyBorder="1"/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4" fontId="1" fillId="0" borderId="2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workbookViewId="0">
      <selection activeCell="D31" sqref="D31"/>
    </sheetView>
  </sheetViews>
  <sheetFormatPr defaultRowHeight="15" x14ac:dyDescent="0.25"/>
  <cols>
    <col min="1" max="1" width="11.140625" customWidth="1"/>
    <col min="2" max="2" width="21.140625" customWidth="1"/>
    <col min="3" max="3" width="20.7109375" customWidth="1"/>
    <col min="4" max="4" width="26" customWidth="1"/>
    <col min="5" max="5" width="11.28515625" customWidth="1"/>
    <col min="6" max="6" width="19.85546875" customWidth="1"/>
    <col min="7" max="7" width="92.42578125" customWidth="1"/>
  </cols>
  <sheetData>
    <row r="1" spans="1:7" x14ac:dyDescent="0.25">
      <c r="A1" s="80" t="s">
        <v>103</v>
      </c>
      <c r="B1" s="81"/>
      <c r="C1" s="81"/>
      <c r="D1" s="81"/>
      <c r="E1" s="81"/>
      <c r="F1" s="81"/>
      <c r="G1" s="82"/>
    </row>
    <row r="2" spans="1:7" x14ac:dyDescent="0.25">
      <c r="A2" s="39"/>
      <c r="B2" s="40"/>
      <c r="C2" s="40"/>
      <c r="D2" s="40"/>
      <c r="E2" s="40"/>
      <c r="F2" s="40"/>
      <c r="G2" s="41"/>
    </row>
    <row r="3" spans="1:7" s="43" customFormat="1" ht="14.25" x14ac:dyDescent="0.2">
      <c r="A3" s="42" t="s">
        <v>90</v>
      </c>
      <c r="B3" s="40"/>
      <c r="C3" s="40"/>
      <c r="D3" s="40"/>
      <c r="E3" s="40"/>
      <c r="F3" s="40"/>
      <c r="G3" s="41"/>
    </row>
    <row r="4" spans="1:7" s="43" customFormat="1" ht="14.25" x14ac:dyDescent="0.2">
      <c r="A4" s="42" t="s">
        <v>104</v>
      </c>
      <c r="B4" s="40"/>
      <c r="C4" s="40"/>
      <c r="D4" s="40"/>
      <c r="E4" s="40"/>
      <c r="F4" s="40"/>
      <c r="G4" s="41"/>
    </row>
    <row r="5" spans="1:7" s="43" customFormat="1" ht="14.25" x14ac:dyDescent="0.2">
      <c r="A5" s="42" t="s">
        <v>91</v>
      </c>
      <c r="B5" s="40"/>
      <c r="C5" s="40"/>
      <c r="D5" s="40"/>
      <c r="E5" s="40"/>
      <c r="F5" s="40"/>
      <c r="G5" s="41"/>
    </row>
    <row r="6" spans="1:7" s="43" customFormat="1" ht="14.25" x14ac:dyDescent="0.2">
      <c r="A6" s="42"/>
      <c r="B6" s="40" t="s">
        <v>92</v>
      </c>
      <c r="C6" s="40"/>
      <c r="D6" s="40"/>
      <c r="E6" s="40"/>
      <c r="F6" s="40"/>
      <c r="G6" s="41"/>
    </row>
    <row r="7" spans="1:7" s="43" customFormat="1" ht="14.25" x14ac:dyDescent="0.2">
      <c r="A7" s="42" t="s">
        <v>93</v>
      </c>
      <c r="B7" s="40"/>
      <c r="C7" s="40"/>
      <c r="D7" s="40"/>
      <c r="E7" s="40"/>
      <c r="F7" s="40"/>
      <c r="G7" s="41"/>
    </row>
    <row r="8" spans="1:7" s="47" customFormat="1" ht="14.25" x14ac:dyDescent="0.2">
      <c r="A8" s="44"/>
      <c r="B8" s="45" t="s">
        <v>94</v>
      </c>
      <c r="C8" s="45"/>
      <c r="D8" s="45"/>
      <c r="E8" s="45"/>
      <c r="F8" s="45"/>
      <c r="G8" s="46"/>
    </row>
    <row r="9" spans="1:7" s="47" customFormat="1" ht="14.25" x14ac:dyDescent="0.2">
      <c r="A9" s="44"/>
      <c r="B9" s="48" t="s">
        <v>95</v>
      </c>
      <c r="C9" s="45"/>
      <c r="D9" s="45"/>
      <c r="E9" s="45"/>
      <c r="F9" s="45"/>
      <c r="G9" s="46"/>
    </row>
    <row r="10" spans="1:7" s="47" customFormat="1" ht="14.25" x14ac:dyDescent="0.2">
      <c r="A10" s="44"/>
      <c r="B10" s="48" t="s">
        <v>96</v>
      </c>
      <c r="C10" s="45"/>
      <c r="D10" s="45"/>
      <c r="E10" s="45"/>
      <c r="F10" s="45"/>
      <c r="G10" s="46"/>
    </row>
    <row r="11" spans="1:7" s="47" customFormat="1" ht="14.25" x14ac:dyDescent="0.2">
      <c r="A11" s="44"/>
      <c r="B11" s="48" t="s">
        <v>97</v>
      </c>
      <c r="C11" s="45"/>
      <c r="D11" s="45"/>
      <c r="E11" s="45"/>
      <c r="F11" s="45"/>
      <c r="G11" s="46"/>
    </row>
    <row r="12" spans="1:7" s="47" customFormat="1" ht="14.25" x14ac:dyDescent="0.2">
      <c r="A12" s="49" t="s">
        <v>98</v>
      </c>
      <c r="B12" s="45"/>
      <c r="C12" s="45"/>
      <c r="D12" s="45"/>
      <c r="E12" s="45"/>
      <c r="F12" s="45"/>
      <c r="G12" s="46"/>
    </row>
    <row r="13" spans="1:7" s="47" customFormat="1" ht="14.25" x14ac:dyDescent="0.2">
      <c r="A13" s="44"/>
      <c r="B13" s="50" t="s">
        <v>99</v>
      </c>
      <c r="C13" s="45"/>
      <c r="D13" s="45"/>
      <c r="E13" s="45"/>
      <c r="F13" s="45"/>
      <c r="G13" s="46"/>
    </row>
    <row r="14" spans="1:7" s="47" customFormat="1" ht="14.25" x14ac:dyDescent="0.2">
      <c r="A14" s="44"/>
      <c r="B14" s="48" t="s">
        <v>100</v>
      </c>
      <c r="C14" s="45"/>
      <c r="D14" s="45"/>
      <c r="E14" s="45"/>
      <c r="F14" s="45"/>
      <c r="G14" s="46"/>
    </row>
    <row r="15" spans="1:7" s="47" customFormat="1" ht="14.25" x14ac:dyDescent="0.2">
      <c r="A15" s="44"/>
      <c r="B15" s="45" t="s">
        <v>101</v>
      </c>
      <c r="C15" s="45"/>
      <c r="D15" s="45"/>
      <c r="E15" s="45"/>
      <c r="F15" s="45"/>
      <c r="G15" s="46"/>
    </row>
    <row r="16" spans="1:7" s="43" customFormat="1" ht="14.25" x14ac:dyDescent="0.2">
      <c r="A16" s="42" t="s">
        <v>102</v>
      </c>
      <c r="B16" s="40"/>
      <c r="C16" s="40"/>
      <c r="D16" s="40"/>
      <c r="E16" s="40"/>
      <c r="F16" s="40"/>
      <c r="G16" s="41"/>
    </row>
    <row r="17" spans="1:7" s="43" customFormat="1" ht="14.25" x14ac:dyDescent="0.2">
      <c r="A17" s="42" t="s">
        <v>106</v>
      </c>
      <c r="B17" s="40"/>
      <c r="C17" s="40"/>
      <c r="D17" s="40"/>
      <c r="E17" s="40"/>
      <c r="F17" s="40"/>
      <c r="G17" s="41"/>
    </row>
    <row r="18" spans="1:7" s="43" customFormat="1" ht="14.25" x14ac:dyDescent="0.2">
      <c r="A18" s="42"/>
      <c r="B18" s="50" t="s">
        <v>105</v>
      </c>
      <c r="C18" s="40"/>
      <c r="D18" s="40"/>
      <c r="E18" s="40"/>
      <c r="F18" s="40"/>
      <c r="G18" s="41"/>
    </row>
    <row r="19" spans="1:7" s="43" customFormat="1" ht="14.25" x14ac:dyDescent="0.2">
      <c r="A19" s="42"/>
      <c r="B19" s="50" t="s">
        <v>107</v>
      </c>
      <c r="C19" s="40"/>
      <c r="D19" s="40"/>
      <c r="E19" s="40"/>
      <c r="F19" s="40"/>
      <c r="G19" s="41"/>
    </row>
    <row r="20" spans="1:7" s="43" customFormat="1" ht="14.25" x14ac:dyDescent="0.2">
      <c r="A20" s="42"/>
      <c r="B20" s="50" t="s">
        <v>108</v>
      </c>
      <c r="C20" s="40"/>
      <c r="D20" s="40"/>
      <c r="E20" s="40"/>
      <c r="F20" s="40"/>
      <c r="G20" s="41"/>
    </row>
    <row r="21" spans="1:7" s="43" customFormat="1" ht="14.25" x14ac:dyDescent="0.2">
      <c r="A21" s="42"/>
      <c r="B21" s="50" t="s">
        <v>109</v>
      </c>
      <c r="C21" s="40"/>
      <c r="D21" s="40"/>
      <c r="E21" s="40"/>
      <c r="F21" s="40"/>
      <c r="G21" s="41"/>
    </row>
    <row r="22" spans="1:7" s="43" customFormat="1" ht="14.25" x14ac:dyDescent="0.2">
      <c r="A22" s="42"/>
      <c r="B22" s="50" t="s">
        <v>110</v>
      </c>
      <c r="C22" s="40"/>
      <c r="D22" s="40"/>
      <c r="E22" s="40"/>
      <c r="F22" s="40"/>
      <c r="G22" s="41"/>
    </row>
    <row r="23" spans="1:7" s="43" customFormat="1" ht="14.25" x14ac:dyDescent="0.2">
      <c r="A23" s="42"/>
      <c r="B23" s="50" t="s">
        <v>111</v>
      </c>
      <c r="C23" s="40"/>
      <c r="D23" s="40"/>
      <c r="E23" s="40"/>
      <c r="F23" s="40"/>
      <c r="G23" s="41"/>
    </row>
    <row r="24" spans="1:7" s="43" customFormat="1" ht="14.25" x14ac:dyDescent="0.2">
      <c r="A24" s="42"/>
      <c r="B24" s="50" t="s">
        <v>112</v>
      </c>
      <c r="C24" s="40"/>
      <c r="D24" s="40"/>
      <c r="E24" s="40"/>
      <c r="F24" s="40"/>
      <c r="G24" s="41"/>
    </row>
    <row r="25" spans="1:7" s="43" customFormat="1" ht="14.25" x14ac:dyDescent="0.2">
      <c r="A25" s="42" t="s">
        <v>113</v>
      </c>
      <c r="B25" s="50"/>
      <c r="C25" s="40"/>
      <c r="D25" s="40"/>
      <c r="E25" s="40"/>
      <c r="F25" s="40"/>
      <c r="G25" s="41"/>
    </row>
    <row r="26" spans="1:7" s="43" customFormat="1" thickBot="1" x14ac:dyDescent="0.25">
      <c r="A26" s="51" t="s">
        <v>120</v>
      </c>
      <c r="B26" s="52"/>
      <c r="C26" s="52"/>
      <c r="D26" s="52"/>
      <c r="E26" s="52"/>
      <c r="F26" s="52"/>
      <c r="G26" s="53"/>
    </row>
    <row r="27" spans="1:7" s="43" customFormat="1" ht="14.25" x14ac:dyDescent="0.2"/>
    <row r="28" spans="1:7" s="43" customFormat="1" ht="14.25" x14ac:dyDescent="0.2"/>
    <row r="29" spans="1:7" s="43" customFormat="1" ht="14.25" x14ac:dyDescent="0.2"/>
    <row r="30" spans="1:7" s="43" customFormat="1" ht="14.25" x14ac:dyDescent="0.2"/>
    <row r="31" spans="1:7" s="43" customFormat="1" ht="14.25" x14ac:dyDescent="0.2"/>
    <row r="32" spans="1:7" x14ac:dyDescent="0.25">
      <c r="A32" s="43"/>
      <c r="B32" s="43"/>
      <c r="C32" s="43"/>
      <c r="D32" s="43"/>
      <c r="E32" s="43"/>
      <c r="F32" s="43"/>
      <c r="G32" s="43"/>
    </row>
    <row r="33" spans="1:7" x14ac:dyDescent="0.25">
      <c r="A33" s="43"/>
      <c r="B33" s="43"/>
      <c r="C33" s="43"/>
      <c r="D33" s="43"/>
      <c r="E33" s="43"/>
      <c r="F33" s="43"/>
      <c r="G33" s="43"/>
    </row>
    <row r="34" spans="1:7" x14ac:dyDescent="0.25">
      <c r="A34" s="43"/>
      <c r="B34" s="43"/>
      <c r="C34" s="43"/>
      <c r="D34" s="43"/>
      <c r="E34" s="43"/>
      <c r="F34" s="43"/>
      <c r="G34" s="43"/>
    </row>
    <row r="35" spans="1:7" x14ac:dyDescent="0.25">
      <c r="A35" s="43"/>
      <c r="B35" s="43"/>
      <c r="C35" s="43"/>
      <c r="D35" s="43"/>
      <c r="E35" s="43"/>
      <c r="F35" s="43"/>
      <c r="G35" s="43"/>
    </row>
    <row r="36" spans="1:7" x14ac:dyDescent="0.25">
      <c r="A36" s="43"/>
      <c r="B36" s="43"/>
      <c r="C36" s="43"/>
      <c r="D36" s="43"/>
      <c r="E36" s="43"/>
      <c r="F36" s="43"/>
      <c r="G36" s="43"/>
    </row>
    <row r="37" spans="1:7" x14ac:dyDescent="0.25">
      <c r="A37" s="43"/>
      <c r="B37" s="43"/>
      <c r="C37" s="43"/>
      <c r="D37" s="43"/>
      <c r="E37" s="43"/>
      <c r="F37" s="43"/>
      <c r="G37" s="43"/>
    </row>
    <row r="38" spans="1:7" x14ac:dyDescent="0.25">
      <c r="A38" s="43"/>
      <c r="B38" s="43"/>
      <c r="C38" s="43"/>
      <c r="D38" s="43"/>
      <c r="E38" s="43"/>
      <c r="F38" s="43"/>
      <c r="G38" s="43"/>
    </row>
    <row r="39" spans="1:7" x14ac:dyDescent="0.25">
      <c r="A39" s="43"/>
      <c r="B39" s="43"/>
      <c r="C39" s="43"/>
      <c r="D39" s="43"/>
      <c r="E39" s="43"/>
      <c r="F39" s="43"/>
      <c r="G39" s="43"/>
    </row>
    <row r="40" spans="1:7" x14ac:dyDescent="0.25">
      <c r="A40" s="43"/>
      <c r="B40" s="43"/>
      <c r="C40" s="43"/>
      <c r="D40" s="43"/>
      <c r="E40" s="43"/>
      <c r="F40" s="43"/>
      <c r="G40" s="43"/>
    </row>
    <row r="41" spans="1:7" x14ac:dyDescent="0.25">
      <c r="A41" s="43"/>
      <c r="B41" s="43"/>
      <c r="C41" s="43"/>
      <c r="D41" s="43"/>
      <c r="E41" s="43"/>
      <c r="F41" s="43"/>
      <c r="G41" s="43"/>
    </row>
    <row r="42" spans="1:7" x14ac:dyDescent="0.25">
      <c r="A42" s="43"/>
      <c r="B42" s="43"/>
      <c r="C42" s="43"/>
      <c r="D42" s="43"/>
      <c r="E42" s="43"/>
      <c r="F42" s="43"/>
      <c r="G42" s="43"/>
    </row>
    <row r="43" spans="1:7" x14ac:dyDescent="0.25">
      <c r="A43" s="43"/>
      <c r="B43" s="43"/>
      <c r="C43" s="43"/>
      <c r="D43" s="43"/>
      <c r="E43" s="43"/>
      <c r="F43" s="43"/>
      <c r="G43" s="43"/>
    </row>
    <row r="44" spans="1:7" x14ac:dyDescent="0.25">
      <c r="A44" s="43"/>
      <c r="B44" s="43"/>
      <c r="C44" s="43"/>
      <c r="D44" s="43"/>
      <c r="E44" s="43"/>
      <c r="F44" s="43"/>
      <c r="G44" s="43"/>
    </row>
    <row r="45" spans="1:7" x14ac:dyDescent="0.25">
      <c r="A45" s="43"/>
      <c r="B45" s="43"/>
      <c r="C45" s="43"/>
      <c r="D45" s="43"/>
      <c r="E45" s="43"/>
      <c r="F45" s="43"/>
      <c r="G45" s="43"/>
    </row>
    <row r="46" spans="1:7" x14ac:dyDescent="0.25">
      <c r="A46" s="43"/>
      <c r="B46" s="43"/>
      <c r="C46" s="43"/>
      <c r="D46" s="43"/>
      <c r="E46" s="43"/>
      <c r="F46" s="43"/>
      <c r="G46" s="43"/>
    </row>
    <row r="47" spans="1:7" x14ac:dyDescent="0.25">
      <c r="A47" s="43"/>
      <c r="B47" s="43"/>
      <c r="C47" s="43"/>
      <c r="D47" s="43"/>
      <c r="E47" s="43"/>
      <c r="F47" s="43"/>
      <c r="G47" s="43"/>
    </row>
    <row r="48" spans="1:7" x14ac:dyDescent="0.25">
      <c r="A48" s="43"/>
      <c r="B48" s="43"/>
      <c r="C48" s="43"/>
      <c r="D48" s="43"/>
      <c r="E48" s="43"/>
      <c r="F48" s="43"/>
      <c r="G48" s="4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79"/>
  <sheetViews>
    <sheetView topLeftCell="A46" workbookViewId="0">
      <selection activeCell="R69" sqref="R69"/>
    </sheetView>
  </sheetViews>
  <sheetFormatPr defaultRowHeight="11.25" x14ac:dyDescent="0.15"/>
  <cols>
    <col min="1" max="2" width="9.140625" style="1"/>
    <col min="3" max="3" width="12.28515625" style="1" customWidth="1"/>
    <col min="4" max="4" width="10.140625" style="1" bestFit="1" customWidth="1"/>
    <col min="5" max="5" width="10.140625" style="1" customWidth="1"/>
    <col min="6" max="6" width="9.28515625" style="1" bestFit="1" customWidth="1"/>
    <col min="7" max="8" width="9.140625" style="1"/>
    <col min="9" max="9" width="12.140625" style="1" customWidth="1"/>
    <col min="10" max="10" width="10.140625" style="1" bestFit="1" customWidth="1"/>
    <col min="11" max="11" width="10.140625" style="1" customWidth="1"/>
    <col min="12" max="12" width="9.28515625" style="1" bestFit="1" customWidth="1"/>
    <col min="13" max="14" width="9.140625" style="1"/>
    <col min="15" max="15" width="15.5703125" style="1" customWidth="1"/>
    <col min="16" max="16" width="9.28515625" style="1" bestFit="1" customWidth="1"/>
    <col min="17" max="17" width="9.28515625" style="1" customWidth="1"/>
    <col min="18" max="18" width="9.28515625" style="1" bestFit="1" customWidth="1"/>
    <col min="19" max="16384" width="9.140625" style="1"/>
  </cols>
  <sheetData>
    <row r="1" spans="2:21" ht="12" thickBot="1" x14ac:dyDescent="0.2"/>
    <row r="2" spans="2:21" ht="15" customHeight="1" x14ac:dyDescent="0.15">
      <c r="B2" s="83" t="s">
        <v>20</v>
      </c>
      <c r="C2" s="84"/>
      <c r="D2" s="84"/>
      <c r="E2" s="84"/>
      <c r="F2" s="85"/>
      <c r="G2" s="2"/>
      <c r="H2" s="86" t="s">
        <v>23</v>
      </c>
      <c r="I2" s="87"/>
      <c r="J2" s="87"/>
      <c r="K2" s="87"/>
      <c r="L2" s="88"/>
      <c r="M2" s="18"/>
      <c r="N2" s="89" t="s">
        <v>25</v>
      </c>
      <c r="O2" s="90"/>
      <c r="P2" s="90"/>
      <c r="Q2" s="90"/>
      <c r="R2" s="91"/>
      <c r="T2" s="37" t="s">
        <v>114</v>
      </c>
      <c r="U2" s="37"/>
    </row>
    <row r="3" spans="2:21" x14ac:dyDescent="0.15">
      <c r="B3" s="3"/>
      <c r="C3" s="4"/>
      <c r="D3" s="4"/>
      <c r="E3" s="4"/>
      <c r="F3" s="11"/>
      <c r="G3" s="4"/>
      <c r="H3" s="12"/>
      <c r="I3" s="4"/>
      <c r="J3" s="4"/>
      <c r="K3" s="4"/>
      <c r="L3" s="11"/>
      <c r="M3" s="4"/>
      <c r="N3" s="12"/>
      <c r="O3" s="4"/>
      <c r="P3" s="4"/>
      <c r="Q3" s="4"/>
      <c r="R3" s="5"/>
      <c r="T3" s="37" t="s">
        <v>60</v>
      </c>
      <c r="U3" s="37"/>
    </row>
    <row r="4" spans="2:21" x14ac:dyDescent="0.15">
      <c r="B4" s="3" t="s">
        <v>29</v>
      </c>
      <c r="C4" s="6">
        <v>1710</v>
      </c>
      <c r="D4" s="4"/>
      <c r="E4" s="4"/>
      <c r="F4" s="11"/>
      <c r="G4" s="4"/>
      <c r="H4" s="3" t="s">
        <v>29</v>
      </c>
      <c r="I4" s="6">
        <v>1554</v>
      </c>
      <c r="J4" s="4"/>
      <c r="K4" s="4"/>
      <c r="L4" s="11"/>
      <c r="M4" s="4"/>
      <c r="N4" s="3" t="s">
        <v>29</v>
      </c>
      <c r="O4" s="4">
        <v>151</v>
      </c>
      <c r="P4" s="4"/>
      <c r="Q4" s="4"/>
      <c r="R4" s="5"/>
    </row>
    <row r="5" spans="2:21" x14ac:dyDescent="0.15">
      <c r="B5" s="3" t="s">
        <v>30</v>
      </c>
      <c r="C5" s="13">
        <v>3.2</v>
      </c>
      <c r="D5" s="4"/>
      <c r="E5" s="4"/>
      <c r="F5" s="11"/>
      <c r="G5" s="4"/>
      <c r="H5" s="3" t="s">
        <v>30</v>
      </c>
      <c r="I5" s="13">
        <v>3.3</v>
      </c>
      <c r="J5" s="4"/>
      <c r="K5" s="4"/>
      <c r="L5" s="11"/>
      <c r="M5" s="4"/>
      <c r="N5" s="3" t="s">
        <v>30</v>
      </c>
      <c r="O5" s="14">
        <v>2.6</v>
      </c>
      <c r="P5" s="4"/>
      <c r="Q5" s="4"/>
      <c r="R5" s="5"/>
    </row>
    <row r="6" spans="2:21" x14ac:dyDescent="0.15">
      <c r="B6" s="3" t="s">
        <v>0</v>
      </c>
      <c r="C6" s="6">
        <v>1683</v>
      </c>
      <c r="D6" s="4"/>
      <c r="E6" s="4"/>
      <c r="F6" s="11"/>
      <c r="G6" s="4"/>
      <c r="H6" s="3" t="s">
        <v>0</v>
      </c>
      <c r="I6" s="38">
        <v>1527</v>
      </c>
      <c r="J6" s="4"/>
      <c r="K6" s="4"/>
      <c r="L6" s="11"/>
      <c r="M6" s="4"/>
      <c r="N6" s="3" t="s">
        <v>0</v>
      </c>
      <c r="O6" s="35">
        <v>151</v>
      </c>
      <c r="P6" s="4"/>
      <c r="Q6" s="4"/>
      <c r="R6" s="5"/>
    </row>
    <row r="7" spans="2:21" x14ac:dyDescent="0.15">
      <c r="B7" s="3" t="s">
        <v>42</v>
      </c>
      <c r="C7" s="6">
        <v>147</v>
      </c>
      <c r="D7" s="4"/>
      <c r="E7" s="4"/>
      <c r="F7" s="11"/>
      <c r="G7" s="4"/>
      <c r="H7" s="3" t="s">
        <v>42</v>
      </c>
      <c r="I7" s="6">
        <v>135</v>
      </c>
      <c r="J7" s="4"/>
      <c r="K7" s="4"/>
      <c r="L7" s="11"/>
      <c r="M7" s="4"/>
      <c r="N7" s="3" t="s">
        <v>42</v>
      </c>
      <c r="O7" s="4">
        <v>112</v>
      </c>
      <c r="P7" s="4"/>
      <c r="Q7" s="4"/>
      <c r="R7" s="5"/>
    </row>
    <row r="8" spans="2:21" x14ac:dyDescent="0.15">
      <c r="B8" s="3" t="s">
        <v>31</v>
      </c>
      <c r="C8" s="23">
        <f>1/(C5*C6)</f>
        <v>1.8568033273915627E-4</v>
      </c>
      <c r="D8" s="6"/>
      <c r="E8" s="6"/>
      <c r="F8" s="11"/>
      <c r="G8" s="4"/>
      <c r="H8" s="3" t="s">
        <v>31</v>
      </c>
      <c r="I8" s="23">
        <f>1/(I5*I6)</f>
        <v>1.9844813557976624E-4</v>
      </c>
      <c r="J8" s="6"/>
      <c r="K8" s="6"/>
      <c r="L8" s="11"/>
      <c r="M8" s="4"/>
      <c r="N8" s="3" t="s">
        <v>31</v>
      </c>
      <c r="O8" s="23">
        <f>1/(O5*O6)</f>
        <v>2.5471217524197657E-3</v>
      </c>
      <c r="P8" s="6"/>
      <c r="Q8" s="6"/>
      <c r="R8" s="7"/>
    </row>
    <row r="9" spans="2:21" x14ac:dyDescent="0.15">
      <c r="B9" s="3" t="s">
        <v>43</v>
      </c>
      <c r="C9" s="4"/>
      <c r="D9" s="6">
        <v>267327</v>
      </c>
      <c r="E9" s="6"/>
      <c r="F9" s="21">
        <f>D9*C8</f>
        <v>49.637366310160431</v>
      </c>
      <c r="G9" s="4"/>
      <c r="H9" s="3" t="s">
        <v>43</v>
      </c>
      <c r="I9" s="4"/>
      <c r="J9" s="6">
        <v>256410</v>
      </c>
      <c r="K9" s="6"/>
      <c r="L9" s="21">
        <f>J9*I8</f>
        <v>50.884086444007863</v>
      </c>
      <c r="M9" s="4"/>
      <c r="N9" s="3" t="s">
        <v>43</v>
      </c>
      <c r="O9" s="4"/>
      <c r="P9" s="6">
        <v>10853</v>
      </c>
      <c r="Q9" s="6"/>
      <c r="R9" s="21">
        <f>P9*O8</f>
        <v>27.643912379011716</v>
      </c>
    </row>
    <row r="10" spans="2:21" x14ac:dyDescent="0.15">
      <c r="B10" s="3" t="s">
        <v>32</v>
      </c>
      <c r="C10" s="4" t="s">
        <v>1</v>
      </c>
      <c r="D10" s="6">
        <v>194273</v>
      </c>
      <c r="E10" s="19">
        <f>(D10/D9)*100</f>
        <v>72.672419920172672</v>
      </c>
      <c r="F10" s="20">
        <f>D10*C8</f>
        <v>36.072675282234108</v>
      </c>
      <c r="G10" s="4"/>
      <c r="H10" s="3" t="s">
        <v>32</v>
      </c>
      <c r="I10" s="4" t="s">
        <v>1</v>
      </c>
      <c r="J10" s="6">
        <v>190607</v>
      </c>
      <c r="K10" s="19">
        <f>(J10/J9)*100</f>
        <v>74.336804336804335</v>
      </c>
      <c r="L10" s="20">
        <f>J10*I8</f>
        <v>37.825603778452503</v>
      </c>
      <c r="M10" s="4"/>
      <c r="N10" s="3" t="s">
        <v>32</v>
      </c>
      <c r="O10" s="6" t="s">
        <v>1</v>
      </c>
      <c r="P10" s="6">
        <v>3650</v>
      </c>
      <c r="Q10" s="19">
        <f>(P10/P9)*100</f>
        <v>33.631254031143463</v>
      </c>
      <c r="R10" s="20">
        <f>P10*O8</f>
        <v>9.2969943963321455</v>
      </c>
    </row>
    <row r="11" spans="2:21" x14ac:dyDescent="0.15">
      <c r="B11" s="3" t="s">
        <v>33</v>
      </c>
      <c r="C11" s="4" t="s">
        <v>2</v>
      </c>
      <c r="D11" s="6">
        <v>16567</v>
      </c>
      <c r="E11" s="19">
        <f>(D11/D9)*100</f>
        <v>6.1972789879061967</v>
      </c>
      <c r="F11" s="20">
        <f>D11*C8</f>
        <v>3.0761660724896021</v>
      </c>
      <c r="G11" s="4"/>
      <c r="H11" s="3" t="s">
        <v>33</v>
      </c>
      <c r="I11" s="4" t="s">
        <v>2</v>
      </c>
      <c r="J11" s="6">
        <v>15749</v>
      </c>
      <c r="K11" s="19">
        <f>(J11/J9)*100</f>
        <v>6.1421161421161417</v>
      </c>
      <c r="L11" s="20">
        <f>J11*I8</f>
        <v>3.1253596872457385</v>
      </c>
      <c r="M11" s="4"/>
      <c r="N11" s="3" t="s">
        <v>33</v>
      </c>
      <c r="O11" s="6" t="s">
        <v>3</v>
      </c>
      <c r="P11" s="6">
        <v>2137</v>
      </c>
      <c r="Q11" s="19">
        <f>(P11/P9)*100</f>
        <v>19.690408182069476</v>
      </c>
      <c r="R11" s="20">
        <f>P11*O8</f>
        <v>5.4431991849210393</v>
      </c>
    </row>
    <row r="12" spans="2:21" x14ac:dyDescent="0.15">
      <c r="B12" s="3" t="s">
        <v>34</v>
      </c>
      <c r="C12" s="4" t="s">
        <v>4</v>
      </c>
      <c r="D12" s="6">
        <v>11050</v>
      </c>
      <c r="E12" s="19">
        <f>(D12/D9)*100</f>
        <v>4.1335143850041334</v>
      </c>
      <c r="F12" s="20">
        <f>D12*C8</f>
        <v>2.0517676767676769</v>
      </c>
      <c r="G12" s="4"/>
      <c r="H12" s="3" t="s">
        <v>34</v>
      </c>
      <c r="I12" s="4" t="s">
        <v>4</v>
      </c>
      <c r="J12" s="6">
        <v>10534</v>
      </c>
      <c r="K12" s="19">
        <f>(J12/J9)*100</f>
        <v>4.108264108264108</v>
      </c>
      <c r="L12" s="20">
        <f>J12*I8</f>
        <v>2.0904526601972577</v>
      </c>
      <c r="M12" s="4"/>
      <c r="N12" s="3" t="s">
        <v>34</v>
      </c>
      <c r="O12" s="6" t="s">
        <v>10</v>
      </c>
      <c r="P12" s="6">
        <v>845</v>
      </c>
      <c r="Q12" s="19">
        <f>(P12/P9)*100</f>
        <v>7.7858656592647195</v>
      </c>
      <c r="R12" s="20">
        <f>P12*O8</f>
        <v>2.1523178807947021</v>
      </c>
    </row>
    <row r="13" spans="2:21" x14ac:dyDescent="0.15">
      <c r="B13" s="3" t="s">
        <v>35</v>
      </c>
      <c r="C13" s="4" t="s">
        <v>10</v>
      </c>
      <c r="D13" s="6">
        <v>8818</v>
      </c>
      <c r="E13" s="19">
        <f>(D13/D9)*100</f>
        <v>3.2985818866032988</v>
      </c>
      <c r="F13" s="20">
        <f>D13*C8</f>
        <v>1.63732917409388</v>
      </c>
      <c r="G13" s="4"/>
      <c r="H13" s="3" t="s">
        <v>35</v>
      </c>
      <c r="I13" s="4" t="s">
        <v>10</v>
      </c>
      <c r="J13" s="6">
        <v>7962</v>
      </c>
      <c r="K13" s="19">
        <f>(J13/J9)*100</f>
        <v>3.1051831051831051</v>
      </c>
      <c r="L13" s="20">
        <f>J13*I8</f>
        <v>1.5800440554860988</v>
      </c>
      <c r="M13" s="4"/>
      <c r="N13" s="3" t="s">
        <v>35</v>
      </c>
      <c r="O13" s="6" t="s">
        <v>2</v>
      </c>
      <c r="P13" s="6">
        <v>810</v>
      </c>
      <c r="Q13" s="19">
        <f>(P13/P9)*100</f>
        <v>7.4633741822537543</v>
      </c>
      <c r="R13" s="20">
        <f>P13*O8</f>
        <v>2.0631686194600101</v>
      </c>
    </row>
    <row r="14" spans="2:21" x14ac:dyDescent="0.15">
      <c r="B14" s="3" t="s">
        <v>36</v>
      </c>
      <c r="C14" s="4" t="s">
        <v>18</v>
      </c>
      <c r="D14" s="6">
        <v>7197</v>
      </c>
      <c r="E14" s="19">
        <f>(D14/D9)*100</f>
        <v>2.692208418902692</v>
      </c>
      <c r="F14" s="20">
        <f>D14*C8</f>
        <v>1.3363413547237077</v>
      </c>
      <c r="G14" s="4"/>
      <c r="H14" s="3" t="s">
        <v>36</v>
      </c>
      <c r="I14" s="4" t="s">
        <v>18</v>
      </c>
      <c r="J14" s="6">
        <v>6552</v>
      </c>
      <c r="K14" s="19">
        <f>(J14/J9)*100</f>
        <v>2.5552825552825555</v>
      </c>
      <c r="L14" s="20">
        <f>J14*I8</f>
        <v>1.3002321843186284</v>
      </c>
      <c r="M14" s="4"/>
      <c r="N14" s="3" t="s">
        <v>36</v>
      </c>
      <c r="O14" s="6" t="s">
        <v>18</v>
      </c>
      <c r="P14" s="6">
        <v>638</v>
      </c>
      <c r="Q14" s="19">
        <f>(P14/P9)*100</f>
        <v>5.8785589237998712</v>
      </c>
      <c r="R14" s="20">
        <f>P14*O8</f>
        <v>1.6250636780438106</v>
      </c>
    </row>
    <row r="15" spans="2:21" x14ac:dyDescent="0.15">
      <c r="B15" s="3" t="s">
        <v>37</v>
      </c>
      <c r="C15" s="4" t="s">
        <v>3</v>
      </c>
      <c r="D15" s="6">
        <v>6418</v>
      </c>
      <c r="E15" s="19">
        <f>(D15/D9)*100</f>
        <v>2.4008050066024009</v>
      </c>
      <c r="F15" s="20">
        <f>D15*C8</f>
        <v>1.1916963755199048</v>
      </c>
      <c r="G15" s="4"/>
      <c r="H15" s="3" t="s">
        <v>37</v>
      </c>
      <c r="I15" s="4" t="s">
        <v>3</v>
      </c>
      <c r="J15" s="6">
        <v>4278</v>
      </c>
      <c r="K15" s="19">
        <f>(J15/J9)*100</f>
        <v>1.6684216684216686</v>
      </c>
      <c r="L15" s="20">
        <f>J15*I8</f>
        <v>0.84896112401023993</v>
      </c>
      <c r="M15" s="4"/>
      <c r="N15" s="3" t="s">
        <v>37</v>
      </c>
      <c r="O15" s="4" t="s">
        <v>4</v>
      </c>
      <c r="P15" s="6">
        <v>514</v>
      </c>
      <c r="Q15" s="19">
        <f>(P15/P9)*100</f>
        <v>4.7360176909610248</v>
      </c>
      <c r="R15" s="20">
        <f>P15*O8</f>
        <v>1.3092205807437596</v>
      </c>
    </row>
    <row r="16" spans="2:21" x14ac:dyDescent="0.15">
      <c r="B16" s="3" t="s">
        <v>38</v>
      </c>
      <c r="C16" s="24" t="s">
        <v>5</v>
      </c>
      <c r="D16" s="25">
        <v>4140</v>
      </c>
      <c r="E16" s="54">
        <f>(D16/D9)*100</f>
        <v>1.5486651180015487</v>
      </c>
      <c r="F16" s="26">
        <f>D16*C8</f>
        <v>0.76871657754010692</v>
      </c>
      <c r="G16" s="24"/>
      <c r="H16" s="55" t="s">
        <v>38</v>
      </c>
      <c r="I16" s="24" t="s">
        <v>5</v>
      </c>
      <c r="J16" s="25">
        <v>4032</v>
      </c>
      <c r="K16" s="54">
        <f>(J16/J9)*100</f>
        <v>1.5724815724815724</v>
      </c>
      <c r="L16" s="26">
        <f>J16*I8</f>
        <v>0.80014288265761746</v>
      </c>
      <c r="M16" s="24"/>
      <c r="N16" s="55" t="s">
        <v>38</v>
      </c>
      <c r="O16" s="24" t="s">
        <v>16</v>
      </c>
      <c r="P16" s="25">
        <v>218</v>
      </c>
      <c r="Q16" s="54">
        <f>(P16/P9)*100</f>
        <v>2.0086611996682944</v>
      </c>
      <c r="R16" s="20">
        <f>P16*O8</f>
        <v>0.55527254202750886</v>
      </c>
    </row>
    <row r="17" spans="2:21" x14ac:dyDescent="0.15">
      <c r="B17" s="3" t="s">
        <v>39</v>
      </c>
      <c r="C17" s="24" t="s">
        <v>14</v>
      </c>
      <c r="D17" s="25">
        <v>3699</v>
      </c>
      <c r="E17" s="54">
        <f>(D17/D9)*100</f>
        <v>1.3836986163013838</v>
      </c>
      <c r="F17" s="26">
        <f>D17*C8</f>
        <v>0.68683155080213898</v>
      </c>
      <c r="G17" s="24"/>
      <c r="H17" s="55" t="s">
        <v>39</v>
      </c>
      <c r="I17" s="24" t="s">
        <v>14</v>
      </c>
      <c r="J17" s="25">
        <v>3698</v>
      </c>
      <c r="K17" s="54">
        <f>(J17/J9)*100</f>
        <v>1.4422214422214423</v>
      </c>
      <c r="L17" s="26">
        <f>J17*I8</f>
        <v>0.73386120537397559</v>
      </c>
      <c r="M17" s="24"/>
      <c r="N17" s="55" t="s">
        <v>39</v>
      </c>
      <c r="O17" s="24" t="s">
        <v>17</v>
      </c>
      <c r="P17" s="25">
        <v>137</v>
      </c>
      <c r="Q17" s="54">
        <f>(P17/P9)*100</f>
        <v>1.2623237814429189</v>
      </c>
      <c r="R17" s="20">
        <f>P17*O8</f>
        <v>0.3489556800815079</v>
      </c>
    </row>
    <row r="18" spans="2:21" x14ac:dyDescent="0.15">
      <c r="B18" s="3" t="s">
        <v>40</v>
      </c>
      <c r="C18" s="24" t="s">
        <v>11</v>
      </c>
      <c r="D18" s="25">
        <v>2765</v>
      </c>
      <c r="E18" s="54">
        <f>(D18/D9)*100</f>
        <v>1.0343137805010343</v>
      </c>
      <c r="F18" s="26">
        <f>D18*C8</f>
        <v>0.51340612002376707</v>
      </c>
      <c r="G18" s="24"/>
      <c r="H18" s="55" t="s">
        <v>40</v>
      </c>
      <c r="I18" s="24" t="s">
        <v>11</v>
      </c>
      <c r="J18" s="25">
        <v>2764</v>
      </c>
      <c r="K18" s="54">
        <f>(J18/J9)*100</f>
        <v>1.077961077961078</v>
      </c>
      <c r="L18" s="26">
        <f>J18*I8</f>
        <v>0.54851064674247385</v>
      </c>
      <c r="M18" s="24"/>
      <c r="N18" s="55" t="s">
        <v>40</v>
      </c>
      <c r="O18" s="24" t="s">
        <v>7</v>
      </c>
      <c r="P18" s="25">
        <v>129</v>
      </c>
      <c r="Q18" s="54">
        <f>(P18/P9)*100</f>
        <v>1.188611443840413</v>
      </c>
      <c r="R18" s="20">
        <f>P18*O8</f>
        <v>0.32857870606214978</v>
      </c>
    </row>
    <row r="19" spans="2:21" ht="12" thickBot="1" x14ac:dyDescent="0.2">
      <c r="B19" s="8" t="s">
        <v>41</v>
      </c>
      <c r="C19" s="27" t="s">
        <v>15</v>
      </c>
      <c r="D19" s="28">
        <v>1245</v>
      </c>
      <c r="E19" s="56">
        <f>(D19/D9)*100</f>
        <v>0.46572175650046577</v>
      </c>
      <c r="F19" s="29">
        <f>D19*C8</f>
        <v>0.23117201426024955</v>
      </c>
      <c r="G19" s="27"/>
      <c r="H19" s="57" t="s">
        <v>41</v>
      </c>
      <c r="I19" s="27" t="s">
        <v>15</v>
      </c>
      <c r="J19" s="28">
        <v>1213</v>
      </c>
      <c r="K19" s="56">
        <f>(J19/J9)*100</f>
        <v>0.47307047307047306</v>
      </c>
      <c r="L19" s="29">
        <f>J19*I8</f>
        <v>0.24071758845825644</v>
      </c>
      <c r="M19" s="27"/>
      <c r="N19" s="57" t="s">
        <v>41</v>
      </c>
      <c r="O19" s="27" t="s">
        <v>5</v>
      </c>
      <c r="P19" s="28">
        <v>108</v>
      </c>
      <c r="Q19" s="56">
        <f>(P19/P9)*100</f>
        <v>0.995116557633834</v>
      </c>
      <c r="R19" s="22">
        <f>P19*O8</f>
        <v>0.27508914926133471</v>
      </c>
    </row>
    <row r="21" spans="2:21" ht="12" thickBot="1" x14ac:dyDescent="0.2"/>
    <row r="22" spans="2:21" ht="15" customHeight="1" x14ac:dyDescent="0.15">
      <c r="B22" s="83" t="s">
        <v>21</v>
      </c>
      <c r="C22" s="84"/>
      <c r="D22" s="84"/>
      <c r="E22" s="84"/>
      <c r="F22" s="85"/>
      <c r="G22" s="2"/>
      <c r="H22" s="86" t="s">
        <v>24</v>
      </c>
      <c r="I22" s="87"/>
      <c r="J22" s="87"/>
      <c r="K22" s="87"/>
      <c r="L22" s="88"/>
      <c r="M22" s="18"/>
      <c r="N22" s="89" t="s">
        <v>26</v>
      </c>
      <c r="O22" s="90"/>
      <c r="P22" s="90"/>
      <c r="Q22" s="90"/>
      <c r="R22" s="91"/>
      <c r="T22" s="37" t="s">
        <v>114</v>
      </c>
      <c r="U22" s="37"/>
    </row>
    <row r="23" spans="2:21" x14ac:dyDescent="0.15">
      <c r="B23" s="3"/>
      <c r="C23" s="4"/>
      <c r="D23" s="4"/>
      <c r="E23" s="4"/>
      <c r="F23" s="11"/>
      <c r="G23" s="4"/>
      <c r="H23" s="12"/>
      <c r="I23" s="4"/>
      <c r="J23" s="4"/>
      <c r="K23" s="4"/>
      <c r="L23" s="11"/>
      <c r="M23" s="4"/>
      <c r="N23" s="12"/>
      <c r="O23" s="4"/>
      <c r="P23" s="4"/>
      <c r="Q23" s="4"/>
      <c r="R23" s="5"/>
      <c r="T23" s="37" t="s">
        <v>59</v>
      </c>
      <c r="U23" s="37"/>
    </row>
    <row r="24" spans="2:21" x14ac:dyDescent="0.15">
      <c r="B24" s="3" t="s">
        <v>29</v>
      </c>
      <c r="C24" s="6">
        <v>2437</v>
      </c>
      <c r="D24" s="4"/>
      <c r="E24" s="4"/>
      <c r="F24" s="11"/>
      <c r="G24" s="4"/>
      <c r="H24" s="3" t="s">
        <v>29</v>
      </c>
      <c r="I24" s="6">
        <v>2157</v>
      </c>
      <c r="J24" s="4"/>
      <c r="K24" s="4"/>
      <c r="L24" s="11"/>
      <c r="M24" s="4"/>
      <c r="N24" s="3" t="s">
        <v>29</v>
      </c>
      <c r="O24" s="4">
        <v>272</v>
      </c>
      <c r="P24" s="4"/>
      <c r="Q24" s="4"/>
      <c r="R24" s="5"/>
    </row>
    <row r="25" spans="2:21" x14ac:dyDescent="0.15">
      <c r="B25" s="3" t="s">
        <v>30</v>
      </c>
      <c r="C25" s="13">
        <v>3</v>
      </c>
      <c r="D25" s="4"/>
      <c r="E25" s="4"/>
      <c r="F25" s="11"/>
      <c r="G25" s="4"/>
      <c r="H25" s="3" t="s">
        <v>30</v>
      </c>
      <c r="I25" s="13">
        <v>3</v>
      </c>
      <c r="J25" s="4"/>
      <c r="K25" s="4"/>
      <c r="L25" s="11"/>
      <c r="M25" s="4"/>
      <c r="N25" s="3" t="s">
        <v>30</v>
      </c>
      <c r="O25" s="14">
        <v>2.8</v>
      </c>
      <c r="P25" s="4"/>
      <c r="Q25" s="4"/>
      <c r="R25" s="5"/>
    </row>
    <row r="26" spans="2:21" x14ac:dyDescent="0.15">
      <c r="B26" s="3" t="s">
        <v>0</v>
      </c>
      <c r="C26" s="6">
        <v>2409</v>
      </c>
      <c r="D26" s="4"/>
      <c r="E26" s="4"/>
      <c r="F26" s="11"/>
      <c r="G26" s="4"/>
      <c r="H26" s="3" t="s">
        <v>0</v>
      </c>
      <c r="I26" s="38">
        <v>2129</v>
      </c>
      <c r="J26" s="4"/>
      <c r="K26" s="4"/>
      <c r="L26" s="11"/>
      <c r="M26" s="4"/>
      <c r="N26" s="3" t="s">
        <v>0</v>
      </c>
      <c r="O26" s="35">
        <v>272</v>
      </c>
      <c r="P26" s="4"/>
      <c r="Q26" s="4"/>
      <c r="R26" s="5"/>
    </row>
    <row r="27" spans="2:21" x14ac:dyDescent="0.15">
      <c r="B27" s="3" t="s">
        <v>42</v>
      </c>
      <c r="C27" s="6">
        <v>180</v>
      </c>
      <c r="D27" s="4"/>
      <c r="E27" s="4"/>
      <c r="F27" s="11"/>
      <c r="G27" s="4"/>
      <c r="H27" s="3" t="s">
        <v>42</v>
      </c>
      <c r="I27" s="6">
        <v>161</v>
      </c>
      <c r="J27" s="4"/>
      <c r="K27" s="4"/>
      <c r="L27" s="11"/>
      <c r="M27" s="4"/>
      <c r="N27" s="3" t="s">
        <v>42</v>
      </c>
      <c r="O27" s="4">
        <v>138</v>
      </c>
      <c r="P27" s="4"/>
      <c r="Q27" s="4"/>
      <c r="R27" s="5"/>
    </row>
    <row r="28" spans="2:21" x14ac:dyDescent="0.15">
      <c r="B28" s="3" t="s">
        <v>31</v>
      </c>
      <c r="C28" s="23">
        <f>1/(C25*C26)</f>
        <v>1.383700013837E-4</v>
      </c>
      <c r="D28" s="6"/>
      <c r="E28" s="6"/>
      <c r="F28" s="11"/>
      <c r="G28" s="4"/>
      <c r="H28" s="3" t="s">
        <v>31</v>
      </c>
      <c r="I28" s="23">
        <f>1/(I25*I26)</f>
        <v>1.5656802880851731E-4</v>
      </c>
      <c r="J28" s="6"/>
      <c r="K28" s="6"/>
      <c r="L28" s="11"/>
      <c r="M28" s="4"/>
      <c r="N28" s="3" t="s">
        <v>31</v>
      </c>
      <c r="O28" s="23">
        <f>1/(O25*O26)</f>
        <v>1.3130252100840337E-3</v>
      </c>
      <c r="P28" s="6"/>
      <c r="Q28" s="6"/>
      <c r="R28" s="7"/>
    </row>
    <row r="29" spans="2:21" x14ac:dyDescent="0.15">
      <c r="B29" s="3" t="s">
        <v>43</v>
      </c>
      <c r="C29" s="4"/>
      <c r="D29" s="6">
        <v>459238</v>
      </c>
      <c r="E29" s="6"/>
      <c r="F29" s="21">
        <f>D29*C28</f>
        <v>63.544762695447623</v>
      </c>
      <c r="G29" s="4"/>
      <c r="H29" s="3" t="s">
        <v>43</v>
      </c>
      <c r="I29" s="4"/>
      <c r="J29" s="6">
        <v>443835</v>
      </c>
      <c r="K29" s="6"/>
      <c r="L29" s="21">
        <f>J29*I28</f>
        <v>69.490371066228278</v>
      </c>
      <c r="M29" s="4"/>
      <c r="N29" s="3" t="s">
        <v>43</v>
      </c>
      <c r="O29" s="4"/>
      <c r="P29" s="6">
        <v>14854</v>
      </c>
      <c r="Q29" s="6"/>
      <c r="R29" s="21">
        <f>P29*O28</f>
        <v>19.503676470588236</v>
      </c>
    </row>
    <row r="30" spans="2:21" x14ac:dyDescent="0.15">
      <c r="B30" s="3" t="s">
        <v>32</v>
      </c>
      <c r="C30" s="4" t="s">
        <v>1</v>
      </c>
      <c r="D30" s="6">
        <v>368751</v>
      </c>
      <c r="E30" s="19">
        <f>(D30/D29)*100</f>
        <v>80.296273392010249</v>
      </c>
      <c r="F30" s="20">
        <f>D30*C28</f>
        <v>51.024076380240757</v>
      </c>
      <c r="G30" s="4"/>
      <c r="H30" s="3" t="s">
        <v>32</v>
      </c>
      <c r="I30" s="4" t="s">
        <v>1</v>
      </c>
      <c r="J30" s="6">
        <v>364437</v>
      </c>
      <c r="K30" s="19">
        <f>(J30/J29)*100</f>
        <v>82.11091959849945</v>
      </c>
      <c r="L30" s="20">
        <f>J30*I28</f>
        <v>57.059182714889623</v>
      </c>
      <c r="M30" s="4"/>
      <c r="N30" s="3" t="s">
        <v>32</v>
      </c>
      <c r="O30" s="6" t="s">
        <v>1</v>
      </c>
      <c r="P30" s="6">
        <v>4217</v>
      </c>
      <c r="Q30" s="19">
        <f>(P30/P29)*100</f>
        <v>28.389659351016562</v>
      </c>
      <c r="R30" s="20">
        <f>P30*O28</f>
        <v>5.5370273109243699</v>
      </c>
    </row>
    <row r="31" spans="2:21" x14ac:dyDescent="0.15">
      <c r="B31" s="3" t="s">
        <v>33</v>
      </c>
      <c r="C31" s="4" t="s">
        <v>2</v>
      </c>
      <c r="D31" s="6">
        <v>22436</v>
      </c>
      <c r="E31" s="19">
        <f>(D31/D29)*100</f>
        <v>4.8854842151564108</v>
      </c>
      <c r="F31" s="20">
        <f>D31*C28</f>
        <v>3.1044693510446932</v>
      </c>
      <c r="G31" s="4"/>
      <c r="H31" s="3" t="s">
        <v>33</v>
      </c>
      <c r="I31" s="4" t="s">
        <v>2</v>
      </c>
      <c r="J31" s="6">
        <v>19965</v>
      </c>
      <c r="K31" s="19">
        <f>(J31/J29)*100</f>
        <v>4.4982932846665991</v>
      </c>
      <c r="L31" s="20">
        <f>J31*I28</f>
        <v>3.1258806951620479</v>
      </c>
      <c r="M31" s="4"/>
      <c r="N31" s="3" t="s">
        <v>33</v>
      </c>
      <c r="O31" s="6" t="s">
        <v>10</v>
      </c>
      <c r="P31" s="6">
        <v>3424</v>
      </c>
      <c r="Q31" s="19">
        <f>(P31/P29)*100</f>
        <v>23.051030025582335</v>
      </c>
      <c r="R31" s="20">
        <f>P31*O28</f>
        <v>4.4957983193277311</v>
      </c>
    </row>
    <row r="32" spans="2:21" x14ac:dyDescent="0.15">
      <c r="B32" s="3" t="s">
        <v>34</v>
      </c>
      <c r="C32" s="4" t="s">
        <v>10</v>
      </c>
      <c r="D32" s="6">
        <v>19511</v>
      </c>
      <c r="E32" s="19">
        <f>(D32/D29)*100</f>
        <v>4.2485595704188244</v>
      </c>
      <c r="F32" s="20">
        <f>D32*C28</f>
        <v>2.6997370969973709</v>
      </c>
      <c r="G32" s="4"/>
      <c r="H32" s="3" t="s">
        <v>34</v>
      </c>
      <c r="I32" s="4" t="s">
        <v>10</v>
      </c>
      <c r="J32" s="6">
        <v>16028</v>
      </c>
      <c r="K32" s="19">
        <f>(J32/J29)*100</f>
        <v>3.6112519292079268</v>
      </c>
      <c r="L32" s="20">
        <f>J32*I28</f>
        <v>2.5094723657429152</v>
      </c>
      <c r="M32" s="4"/>
      <c r="N32" s="3" t="s">
        <v>34</v>
      </c>
      <c r="O32" s="6" t="s">
        <v>2</v>
      </c>
      <c r="P32" s="6">
        <v>2416</v>
      </c>
      <c r="Q32" s="19">
        <f>(P32/P29)*100</f>
        <v>16.264979130200619</v>
      </c>
      <c r="R32" s="20">
        <f>P32*O28</f>
        <v>3.1722689075630255</v>
      </c>
    </row>
    <row r="33" spans="2:21" x14ac:dyDescent="0.15">
      <c r="B33" s="3" t="s">
        <v>35</v>
      </c>
      <c r="C33" s="4" t="s">
        <v>4</v>
      </c>
      <c r="D33" s="6">
        <v>13112</v>
      </c>
      <c r="E33" s="19">
        <f>(D33/D29)*100</f>
        <v>2.8551644245467491</v>
      </c>
      <c r="F33" s="20">
        <f>D33*C28</f>
        <v>1.8143074581430745</v>
      </c>
      <c r="G33" s="4"/>
      <c r="H33" s="3" t="s">
        <v>35</v>
      </c>
      <c r="I33" s="4" t="s">
        <v>4</v>
      </c>
      <c r="J33" s="6">
        <v>12381</v>
      </c>
      <c r="K33" s="19">
        <f>(J33/J29)*100</f>
        <v>2.7895501706715331</v>
      </c>
      <c r="L33" s="20">
        <f>J33*I28</f>
        <v>1.9384687646782528</v>
      </c>
      <c r="M33" s="4"/>
      <c r="N33" s="3" t="s">
        <v>35</v>
      </c>
      <c r="O33" s="6" t="s">
        <v>4</v>
      </c>
      <c r="P33" s="6">
        <v>713</v>
      </c>
      <c r="Q33" s="19">
        <f>(P33/P29)*100</f>
        <v>4.8000538575467884</v>
      </c>
      <c r="R33" s="20">
        <f>P33*O28</f>
        <v>0.93618697478991608</v>
      </c>
    </row>
    <row r="34" spans="2:21" x14ac:dyDescent="0.15">
      <c r="B34" s="55" t="s">
        <v>36</v>
      </c>
      <c r="C34" s="24" t="s">
        <v>14</v>
      </c>
      <c r="D34" s="25">
        <v>5968</v>
      </c>
      <c r="E34" s="54">
        <f>(D34/D29)*100</f>
        <v>1.2995440272799725</v>
      </c>
      <c r="F34" s="26">
        <f>D34*C28</f>
        <v>0.82579216825792168</v>
      </c>
      <c r="G34" s="24"/>
      <c r="H34" s="55" t="s">
        <v>36</v>
      </c>
      <c r="I34" s="24" t="s">
        <v>14</v>
      </c>
      <c r="J34" s="25">
        <v>5964</v>
      </c>
      <c r="K34" s="54">
        <f>(J34/J29)*100</f>
        <v>1.3437426070499172</v>
      </c>
      <c r="L34" s="26">
        <f>J34*I28</f>
        <v>0.9337717238139972</v>
      </c>
      <c r="M34" s="24"/>
      <c r="N34" s="3" t="s">
        <v>36</v>
      </c>
      <c r="O34" s="6" t="s">
        <v>3</v>
      </c>
      <c r="P34" s="6">
        <v>314</v>
      </c>
      <c r="Q34" s="19">
        <f>(P34/P29)*100</f>
        <v>2.1139087114581931</v>
      </c>
      <c r="R34" s="20">
        <f>P34*O28</f>
        <v>0.41228991596638659</v>
      </c>
    </row>
    <row r="35" spans="2:21" x14ac:dyDescent="0.15">
      <c r="B35" s="55" t="s">
        <v>37</v>
      </c>
      <c r="C35" s="24" t="s">
        <v>5</v>
      </c>
      <c r="D35" s="25">
        <v>5577</v>
      </c>
      <c r="E35" s="54">
        <f>(D35/D29)*100</f>
        <v>1.2144029892996659</v>
      </c>
      <c r="F35" s="26">
        <f>D35*C28</f>
        <v>0.77168949771689488</v>
      </c>
      <c r="G35" s="24"/>
      <c r="H35" s="55" t="s">
        <v>37</v>
      </c>
      <c r="I35" s="24" t="s">
        <v>5</v>
      </c>
      <c r="J35" s="25">
        <v>5507</v>
      </c>
      <c r="K35" s="54">
        <f>(J35/J29)*100</f>
        <v>1.2407764146586004</v>
      </c>
      <c r="L35" s="26">
        <f>J35*I28</f>
        <v>0.86222013464850478</v>
      </c>
      <c r="M35" s="24"/>
      <c r="N35" s="3" t="s">
        <v>37</v>
      </c>
      <c r="O35" s="4" t="s">
        <v>17</v>
      </c>
      <c r="P35" s="6">
        <v>287</v>
      </c>
      <c r="Q35" s="19">
        <f>(P35/P29)*100</f>
        <v>1.9321394910461829</v>
      </c>
      <c r="R35" s="20">
        <f>P35*O28</f>
        <v>0.3768382352941177</v>
      </c>
    </row>
    <row r="36" spans="2:21" x14ac:dyDescent="0.15">
      <c r="B36" s="55" t="s">
        <v>38</v>
      </c>
      <c r="C36" s="24" t="s">
        <v>11</v>
      </c>
      <c r="D36" s="25">
        <v>3464</v>
      </c>
      <c r="E36" s="54">
        <f>(D36/D29)*100</f>
        <v>0.75429298098153896</v>
      </c>
      <c r="F36" s="26">
        <f>D36*C28</f>
        <v>0.4793136847931368</v>
      </c>
      <c r="G36" s="24"/>
      <c r="H36" s="55" t="s">
        <v>38</v>
      </c>
      <c r="I36" s="24" t="s">
        <v>11</v>
      </c>
      <c r="J36" s="25">
        <v>3455</v>
      </c>
      <c r="K36" s="54">
        <f>(J36/J29)*100</f>
        <v>0.77844243919474576</v>
      </c>
      <c r="L36" s="26">
        <f>J36*I28</f>
        <v>0.5409425395334273</v>
      </c>
      <c r="M36" s="24"/>
      <c r="N36" s="3" t="s">
        <v>38</v>
      </c>
      <c r="O36" s="4" t="s">
        <v>19</v>
      </c>
      <c r="P36" s="6">
        <v>251</v>
      </c>
      <c r="Q36" s="19">
        <f>(P36/P29)*100</f>
        <v>1.6897805304968359</v>
      </c>
      <c r="R36" s="20">
        <f>P36*O28</f>
        <v>0.32956932773109249</v>
      </c>
    </row>
    <row r="37" spans="2:21" x14ac:dyDescent="0.15">
      <c r="B37" s="55" t="s">
        <v>39</v>
      </c>
      <c r="C37" s="24" t="s">
        <v>7</v>
      </c>
      <c r="D37" s="25">
        <v>2475</v>
      </c>
      <c r="E37" s="54">
        <f>(D37/D29)*100</f>
        <v>0.53893623785488143</v>
      </c>
      <c r="F37" s="26">
        <f>D37*C28</f>
        <v>0.34246575342465752</v>
      </c>
      <c r="G37" s="24"/>
      <c r="H37" s="55" t="s">
        <v>39</v>
      </c>
      <c r="I37" s="24" t="s">
        <v>7</v>
      </c>
      <c r="J37" s="25">
        <v>2228</v>
      </c>
      <c r="K37" s="54">
        <f>(J37/J29)*100</f>
        <v>0.50198835152703147</v>
      </c>
      <c r="L37" s="26">
        <f>J37*I28</f>
        <v>0.34883356818537659</v>
      </c>
      <c r="M37" s="24"/>
      <c r="N37" s="3" t="s">
        <v>39</v>
      </c>
      <c r="O37" s="4" t="s">
        <v>7</v>
      </c>
      <c r="P37" s="6">
        <v>242</v>
      </c>
      <c r="Q37" s="19">
        <f>(P37/P29)*100</f>
        <v>1.6291907903594991</v>
      </c>
      <c r="R37" s="20">
        <f>P37*O28</f>
        <v>0.31775210084033617</v>
      </c>
    </row>
    <row r="38" spans="2:21" x14ac:dyDescent="0.15">
      <c r="B38" s="3" t="s">
        <v>40</v>
      </c>
      <c r="C38" s="4" t="s">
        <v>3</v>
      </c>
      <c r="D38" s="6">
        <v>2191</v>
      </c>
      <c r="E38" s="19">
        <f>(D38/D29)*100</f>
        <v>0.47709466551112933</v>
      </c>
      <c r="F38" s="20">
        <f>D38*C28</f>
        <v>0.30316867303168671</v>
      </c>
      <c r="G38" s="4"/>
      <c r="H38" s="3" t="s">
        <v>40</v>
      </c>
      <c r="I38" s="4" t="s">
        <v>3</v>
      </c>
      <c r="J38" s="6">
        <v>1877</v>
      </c>
      <c r="K38" s="19">
        <f>(J38/J29)*100</f>
        <v>0.42290490835558259</v>
      </c>
      <c r="L38" s="20">
        <f>J38*I28</f>
        <v>0.29387819007358701</v>
      </c>
      <c r="M38" s="4"/>
      <c r="N38" s="3" t="s">
        <v>40</v>
      </c>
      <c r="O38" s="4" t="s">
        <v>13</v>
      </c>
      <c r="P38" s="6">
        <v>168</v>
      </c>
      <c r="Q38" s="19">
        <f>(P38/P29)*100</f>
        <v>1.1310084825636193</v>
      </c>
      <c r="R38" s="20">
        <f>P38*O28</f>
        <v>0.22058823529411767</v>
      </c>
    </row>
    <row r="39" spans="2:21" ht="12" thickBot="1" x14ac:dyDescent="0.2">
      <c r="B39" s="8" t="s">
        <v>41</v>
      </c>
      <c r="C39" s="9" t="s">
        <v>15</v>
      </c>
      <c r="D39" s="10">
        <v>1194</v>
      </c>
      <c r="E39" s="30">
        <f>(D39/D29)*100</f>
        <v>0.25999590626211244</v>
      </c>
      <c r="F39" s="22">
        <f>D39*C28</f>
        <v>0.16521378165213779</v>
      </c>
      <c r="G39" s="9"/>
      <c r="H39" s="8" t="s">
        <v>41</v>
      </c>
      <c r="I39" s="9" t="s">
        <v>15</v>
      </c>
      <c r="J39" s="10">
        <v>1129</v>
      </c>
      <c r="K39" s="30">
        <f>(J39/J29)*100</f>
        <v>0.25437381008708193</v>
      </c>
      <c r="L39" s="22">
        <f>J39*I28</f>
        <v>0.17676530452481604</v>
      </c>
      <c r="M39" s="9"/>
      <c r="N39" s="8" t="s">
        <v>41</v>
      </c>
      <c r="O39" s="9" t="s">
        <v>9</v>
      </c>
      <c r="P39" s="10">
        <v>149</v>
      </c>
      <c r="Q39" s="30">
        <f>(P39/P29)*100</f>
        <v>1.0030968089403527</v>
      </c>
      <c r="R39" s="22">
        <f>P39*O28</f>
        <v>0.19564075630252103</v>
      </c>
    </row>
    <row r="41" spans="2:21" ht="12" thickBot="1" x14ac:dyDescent="0.2"/>
    <row r="42" spans="2:21" ht="15" customHeight="1" x14ac:dyDescent="0.15">
      <c r="B42" s="83" t="s">
        <v>22</v>
      </c>
      <c r="C42" s="84"/>
      <c r="D42" s="84"/>
      <c r="E42" s="84"/>
      <c r="F42" s="92"/>
      <c r="G42" s="2"/>
      <c r="H42" s="86" t="s">
        <v>27</v>
      </c>
      <c r="I42" s="87"/>
      <c r="J42" s="87"/>
      <c r="K42" s="87"/>
      <c r="L42" s="88"/>
      <c r="M42" s="18"/>
      <c r="N42" s="89" t="s">
        <v>28</v>
      </c>
      <c r="O42" s="90"/>
      <c r="P42" s="90"/>
      <c r="Q42" s="90"/>
      <c r="R42" s="91"/>
      <c r="T42" s="37" t="s">
        <v>114</v>
      </c>
      <c r="U42" s="37"/>
    </row>
    <row r="43" spans="2:21" x14ac:dyDescent="0.15">
      <c r="B43" s="3"/>
      <c r="C43" s="4"/>
      <c r="D43" s="4"/>
      <c r="E43" s="4"/>
      <c r="F43" s="5"/>
      <c r="G43" s="4"/>
      <c r="H43" s="12"/>
      <c r="I43" s="4"/>
      <c r="J43" s="4"/>
      <c r="K43" s="4"/>
      <c r="L43" s="11"/>
      <c r="M43" s="4"/>
      <c r="N43" s="12"/>
      <c r="O43" s="4"/>
      <c r="P43" s="4"/>
      <c r="Q43" s="4"/>
      <c r="R43" s="5"/>
      <c r="T43" s="37" t="s">
        <v>58</v>
      </c>
      <c r="U43" s="37"/>
    </row>
    <row r="44" spans="2:21" x14ac:dyDescent="0.15">
      <c r="B44" s="3" t="s">
        <v>29</v>
      </c>
      <c r="C44" s="6">
        <v>2852</v>
      </c>
      <c r="D44" s="4"/>
      <c r="E44" s="4"/>
      <c r="F44" s="5"/>
      <c r="G44" s="4"/>
      <c r="H44" s="3" t="s">
        <v>29</v>
      </c>
      <c r="I44" s="6">
        <v>2501</v>
      </c>
      <c r="J44" s="4"/>
      <c r="K44" s="4"/>
      <c r="L44" s="11"/>
      <c r="M44" s="4"/>
      <c r="N44" s="3" t="s">
        <v>29</v>
      </c>
      <c r="O44" s="4">
        <v>341</v>
      </c>
      <c r="P44" s="4"/>
      <c r="Q44" s="4"/>
      <c r="R44" s="5"/>
    </row>
    <row r="45" spans="2:21" x14ac:dyDescent="0.15">
      <c r="B45" s="3" t="s">
        <v>30</v>
      </c>
      <c r="C45" s="13">
        <v>2.8</v>
      </c>
      <c r="D45" s="4"/>
      <c r="E45" s="4"/>
      <c r="F45" s="5"/>
      <c r="G45" s="4"/>
      <c r="H45" s="3" t="s">
        <v>30</v>
      </c>
      <c r="I45" s="13">
        <v>2.8</v>
      </c>
      <c r="J45" s="4"/>
      <c r="K45" s="4"/>
      <c r="L45" s="11"/>
      <c r="M45" s="4"/>
      <c r="N45" s="3" t="s">
        <v>30</v>
      </c>
      <c r="O45" s="14">
        <v>2.6</v>
      </c>
      <c r="P45" s="4"/>
      <c r="Q45" s="4"/>
      <c r="R45" s="5"/>
    </row>
    <row r="46" spans="2:21" x14ac:dyDescent="0.15">
      <c r="B46" s="3" t="s">
        <v>0</v>
      </c>
      <c r="C46" s="6">
        <v>2752</v>
      </c>
      <c r="D46" s="4"/>
      <c r="E46" s="4"/>
      <c r="F46" s="5"/>
      <c r="G46" s="4"/>
      <c r="H46" s="3" t="s">
        <v>0</v>
      </c>
      <c r="I46" s="38">
        <v>2396</v>
      </c>
      <c r="J46" s="4"/>
      <c r="K46" s="4"/>
      <c r="L46" s="11"/>
      <c r="M46" s="4"/>
      <c r="N46" s="3" t="s">
        <v>0</v>
      </c>
      <c r="O46" s="35">
        <v>336</v>
      </c>
      <c r="P46" s="4"/>
      <c r="Q46" s="4"/>
      <c r="R46" s="5"/>
    </row>
    <row r="47" spans="2:21" x14ac:dyDescent="0.15">
      <c r="B47" s="3" t="s">
        <v>42</v>
      </c>
      <c r="C47" s="6">
        <v>163</v>
      </c>
      <c r="D47" s="4"/>
      <c r="E47" s="4"/>
      <c r="F47" s="5"/>
      <c r="G47" s="4"/>
      <c r="H47" s="3" t="s">
        <v>42</v>
      </c>
      <c r="I47" s="6">
        <v>155</v>
      </c>
      <c r="J47" s="4"/>
      <c r="K47" s="4"/>
      <c r="L47" s="11"/>
      <c r="M47" s="4"/>
      <c r="N47" s="3" t="s">
        <v>42</v>
      </c>
      <c r="O47" s="4">
        <v>125</v>
      </c>
      <c r="P47" s="4"/>
      <c r="Q47" s="4"/>
      <c r="R47" s="5"/>
    </row>
    <row r="48" spans="2:21" x14ac:dyDescent="0.15">
      <c r="B48" s="3" t="s">
        <v>31</v>
      </c>
      <c r="C48" s="23">
        <f>1/(C45*C46)</f>
        <v>1.2977574750830566E-4</v>
      </c>
      <c r="D48" s="6"/>
      <c r="E48" s="6"/>
      <c r="F48" s="5"/>
      <c r="G48" s="4"/>
      <c r="H48" s="3" t="s">
        <v>31</v>
      </c>
      <c r="I48" s="23">
        <f>1/(I45*I46)</f>
        <v>1.4905795373241118E-4</v>
      </c>
      <c r="J48" s="6"/>
      <c r="K48" s="6"/>
      <c r="L48" s="11"/>
      <c r="M48" s="4"/>
      <c r="N48" s="3" t="s">
        <v>31</v>
      </c>
      <c r="O48" s="23">
        <f>1/(O45*O46)</f>
        <v>1.1446886446886447E-3</v>
      </c>
      <c r="P48" s="6"/>
      <c r="Q48" s="6"/>
      <c r="R48" s="7"/>
    </row>
    <row r="49" spans="2:21" x14ac:dyDescent="0.15">
      <c r="B49" s="3" t="s">
        <v>43</v>
      </c>
      <c r="C49" s="4"/>
      <c r="D49" s="6">
        <v>525424</v>
      </c>
      <c r="E49" s="6"/>
      <c r="F49" s="31">
        <f>D49*C48</f>
        <v>68.187292358803987</v>
      </c>
      <c r="G49" s="4"/>
      <c r="H49" s="3" t="s">
        <v>43</v>
      </c>
      <c r="I49" s="4"/>
      <c r="J49" s="6">
        <v>507028</v>
      </c>
      <c r="K49" s="6"/>
      <c r="L49" s="21">
        <f>J49*I48</f>
        <v>75.576556165036976</v>
      </c>
      <c r="M49" s="4"/>
      <c r="N49" s="3" t="s">
        <v>43</v>
      </c>
      <c r="O49" s="4"/>
      <c r="P49" s="6">
        <v>17704</v>
      </c>
      <c r="Q49" s="6"/>
      <c r="R49" s="21">
        <f>P49*O48</f>
        <v>20.265567765567766</v>
      </c>
    </row>
    <row r="50" spans="2:21" x14ac:dyDescent="0.15">
      <c r="B50" s="3" t="s">
        <v>32</v>
      </c>
      <c r="C50" s="4" t="s">
        <v>1</v>
      </c>
      <c r="D50" s="6">
        <v>440494</v>
      </c>
      <c r="E50" s="19">
        <f>(D50/D49)*100</f>
        <v>83.83591156856177</v>
      </c>
      <c r="F50" s="32">
        <f>D50*C48</f>
        <v>57.16543812292359</v>
      </c>
      <c r="G50" s="4"/>
      <c r="H50" s="3" t="s">
        <v>32</v>
      </c>
      <c r="I50" s="4" t="s">
        <v>1</v>
      </c>
      <c r="J50" s="6">
        <v>435226</v>
      </c>
      <c r="K50" s="19">
        <f>(J50/J49)*100</f>
        <v>85.838651908770331</v>
      </c>
      <c r="L50" s="20">
        <f>J50*I48</f>
        <v>64.873896971142386</v>
      </c>
      <c r="M50" s="4"/>
      <c r="N50" s="3" t="s">
        <v>32</v>
      </c>
      <c r="O50" s="6" t="s">
        <v>1</v>
      </c>
      <c r="P50" s="6">
        <v>5080</v>
      </c>
      <c r="Q50" s="19">
        <f>(P50/P49)*100</f>
        <v>28.694080433800274</v>
      </c>
      <c r="R50" s="20">
        <f>P50*O48</f>
        <v>5.8150183150183157</v>
      </c>
    </row>
    <row r="51" spans="2:21" x14ac:dyDescent="0.15">
      <c r="B51" s="3" t="s">
        <v>33</v>
      </c>
      <c r="C51" s="4" t="s">
        <v>2</v>
      </c>
      <c r="D51" s="6">
        <v>20868</v>
      </c>
      <c r="E51" s="19">
        <f>(D51/D49)*100</f>
        <v>3.9716495630195805</v>
      </c>
      <c r="F51" s="32">
        <f>D51*C48</f>
        <v>2.7081602990033224</v>
      </c>
      <c r="G51" s="4"/>
      <c r="H51" s="3" t="s">
        <v>33</v>
      </c>
      <c r="I51" s="4" t="s">
        <v>2</v>
      </c>
      <c r="J51" s="6">
        <v>18384</v>
      </c>
      <c r="K51" s="19">
        <f>(J51/J49)*100</f>
        <v>3.6258352595911862</v>
      </c>
      <c r="L51" s="20">
        <f>J51*I48</f>
        <v>2.7402814214166473</v>
      </c>
      <c r="M51" s="4"/>
      <c r="N51" s="3" t="s">
        <v>33</v>
      </c>
      <c r="O51" s="25" t="s">
        <v>10</v>
      </c>
      <c r="P51" s="25">
        <v>2632</v>
      </c>
      <c r="Q51" s="19">
        <f>(P51/P49)*100</f>
        <v>14.866696791685493</v>
      </c>
      <c r="R51" s="26">
        <f>P51*O48</f>
        <v>3.0128205128205128</v>
      </c>
    </row>
    <row r="52" spans="2:21" x14ac:dyDescent="0.15">
      <c r="B52" s="3" t="s">
        <v>34</v>
      </c>
      <c r="C52" s="4" t="s">
        <v>10</v>
      </c>
      <c r="D52" s="6">
        <v>12641</v>
      </c>
      <c r="E52" s="19">
        <f>(D52/D49)*100</f>
        <v>2.4058665001979356</v>
      </c>
      <c r="F52" s="32">
        <f>D52*C48</f>
        <v>1.6404952242524917</v>
      </c>
      <c r="G52" s="4"/>
      <c r="H52" s="3" t="s">
        <v>34</v>
      </c>
      <c r="I52" s="4" t="s">
        <v>10</v>
      </c>
      <c r="J52" s="6">
        <v>9954</v>
      </c>
      <c r="K52" s="19">
        <f>(J52/J49)*100</f>
        <v>1.9632051878791703</v>
      </c>
      <c r="L52" s="20">
        <f>J52*I48</f>
        <v>1.4837228714524209</v>
      </c>
      <c r="M52" s="4"/>
      <c r="N52" s="3" t="s">
        <v>34</v>
      </c>
      <c r="O52" s="25" t="s">
        <v>2</v>
      </c>
      <c r="P52" s="25">
        <v>2402</v>
      </c>
      <c r="Q52" s="19">
        <f>(P52/P49)*100</f>
        <v>13.567555354722098</v>
      </c>
      <c r="R52" s="26">
        <f>P52*O48</f>
        <v>2.7495421245421245</v>
      </c>
    </row>
    <row r="53" spans="2:21" x14ac:dyDescent="0.15">
      <c r="B53" s="3" t="s">
        <v>35</v>
      </c>
      <c r="C53" s="4" t="s">
        <v>4</v>
      </c>
      <c r="D53" s="6">
        <v>8748</v>
      </c>
      <c r="E53" s="19">
        <f>(D53/D49)*100</f>
        <v>1.6649410761594448</v>
      </c>
      <c r="F53" s="32">
        <f>D53*C48</f>
        <v>1.1352782392026579</v>
      </c>
      <c r="G53" s="4"/>
      <c r="H53" s="3" t="s">
        <v>35</v>
      </c>
      <c r="I53" s="4" t="s">
        <v>4</v>
      </c>
      <c r="J53" s="6">
        <v>7657</v>
      </c>
      <c r="K53" s="19">
        <f>(J53/J49)*100</f>
        <v>1.5101730081967861</v>
      </c>
      <c r="L53" s="20">
        <f>J53*I48</f>
        <v>1.1413367517290725</v>
      </c>
      <c r="M53" s="4"/>
      <c r="N53" s="3" t="s">
        <v>35</v>
      </c>
      <c r="O53" s="6" t="s">
        <v>4</v>
      </c>
      <c r="P53" s="6">
        <v>1075</v>
      </c>
      <c r="Q53" s="19">
        <f>(P53/P49)*100</f>
        <v>6.0720741075463174</v>
      </c>
      <c r="R53" s="20">
        <f>P53*O48</f>
        <v>1.2305402930402931</v>
      </c>
    </row>
    <row r="54" spans="2:21" x14ac:dyDescent="0.15">
      <c r="B54" s="3" t="s">
        <v>36</v>
      </c>
      <c r="C54" s="24" t="s">
        <v>14</v>
      </c>
      <c r="D54" s="25">
        <v>6903</v>
      </c>
      <c r="E54" s="54">
        <f>(D54/D49)*100</f>
        <v>1.3137960961052406</v>
      </c>
      <c r="F54" s="33">
        <f>D54*C48</f>
        <v>0.89584198504983392</v>
      </c>
      <c r="G54" s="24"/>
      <c r="H54" s="55" t="s">
        <v>36</v>
      </c>
      <c r="I54" s="24" t="s">
        <v>14</v>
      </c>
      <c r="J54" s="6">
        <v>6893</v>
      </c>
      <c r="K54" s="19">
        <f>(J54/J49)*100</f>
        <v>1.359490994580181</v>
      </c>
      <c r="L54" s="20">
        <f>J54*I48</f>
        <v>1.0274564750775104</v>
      </c>
      <c r="M54" s="4"/>
      <c r="N54" s="3" t="s">
        <v>36</v>
      </c>
      <c r="O54" s="6" t="s">
        <v>3</v>
      </c>
      <c r="P54" s="6">
        <v>760</v>
      </c>
      <c r="Q54" s="19">
        <f>(P54/P49)*100</f>
        <v>4.2928151830094894</v>
      </c>
      <c r="R54" s="20">
        <f>P54*O48</f>
        <v>0.86996336996336998</v>
      </c>
    </row>
    <row r="55" spans="2:21" x14ac:dyDescent="0.15">
      <c r="B55" s="3" t="s">
        <v>37</v>
      </c>
      <c r="C55" s="24" t="s">
        <v>5</v>
      </c>
      <c r="D55" s="25">
        <v>6897</v>
      </c>
      <c r="E55" s="54">
        <f>(D55/D49)*100</f>
        <v>1.3126541612107556</v>
      </c>
      <c r="F55" s="33">
        <f>D55*C48</f>
        <v>0.89506333056478415</v>
      </c>
      <c r="G55" s="24"/>
      <c r="H55" s="55" t="s">
        <v>37</v>
      </c>
      <c r="I55" s="24" t="s">
        <v>5</v>
      </c>
      <c r="J55" s="6">
        <v>6820</v>
      </c>
      <c r="K55" s="19">
        <f>(J55/J49)*100</f>
        <v>1.3450933676246677</v>
      </c>
      <c r="L55" s="20">
        <f>J55*I48</f>
        <v>1.0165752444550442</v>
      </c>
      <c r="M55" s="4"/>
      <c r="N55" s="3" t="s">
        <v>37</v>
      </c>
      <c r="O55" s="4" t="s">
        <v>7</v>
      </c>
      <c r="P55" s="6">
        <v>590</v>
      </c>
      <c r="Q55" s="19">
        <f>(P55/P49)*100</f>
        <v>3.3325802078626303</v>
      </c>
      <c r="R55" s="20">
        <f>P55*O48</f>
        <v>0.67536630036630041</v>
      </c>
    </row>
    <row r="56" spans="2:21" x14ac:dyDescent="0.15">
      <c r="B56" s="3" t="s">
        <v>38</v>
      </c>
      <c r="C56" s="24" t="s">
        <v>11</v>
      </c>
      <c r="D56" s="25">
        <v>4861</v>
      </c>
      <c r="E56" s="54">
        <f>(D56/D49)*100</f>
        <v>0.92515758701543893</v>
      </c>
      <c r="F56" s="33">
        <f>D56*C48</f>
        <v>0.63083990863787376</v>
      </c>
      <c r="G56" s="24"/>
      <c r="H56" s="55" t="s">
        <v>38</v>
      </c>
      <c r="I56" s="24" t="s">
        <v>11</v>
      </c>
      <c r="J56" s="6">
        <v>4844</v>
      </c>
      <c r="K56" s="19">
        <f>(J56/J49)*100</f>
        <v>0.95537130099323897</v>
      </c>
      <c r="L56" s="20">
        <f>J56*I48</f>
        <v>0.72203672787979978</v>
      </c>
      <c r="M56" s="4"/>
      <c r="N56" s="3" t="s">
        <v>38</v>
      </c>
      <c r="O56" s="4" t="s">
        <v>19</v>
      </c>
      <c r="P56" s="6">
        <v>584</v>
      </c>
      <c r="Q56" s="19">
        <f>(P56/P49)*100</f>
        <v>3.2986895616809759</v>
      </c>
      <c r="R56" s="20">
        <f>P56*O48</f>
        <v>0.66849816849816857</v>
      </c>
    </row>
    <row r="57" spans="2:21" x14ac:dyDescent="0.15">
      <c r="B57" s="3" t="s">
        <v>39</v>
      </c>
      <c r="C57" s="4" t="s">
        <v>19</v>
      </c>
      <c r="D57" s="6">
        <v>2329</v>
      </c>
      <c r="E57" s="19">
        <f>(D57/D49)*100</f>
        <v>0.44326106154267791</v>
      </c>
      <c r="F57" s="32">
        <f>D57*C48</f>
        <v>0.30224771594684385</v>
      </c>
      <c r="G57" s="4"/>
      <c r="H57" s="3" t="s">
        <v>39</v>
      </c>
      <c r="I57" s="4" t="s">
        <v>19</v>
      </c>
      <c r="J57" s="6">
        <v>1745</v>
      </c>
      <c r="K57" s="19">
        <f>(J57/J49)*100</f>
        <v>0.34416245256672212</v>
      </c>
      <c r="L57" s="20">
        <f>J57*I48</f>
        <v>0.26010612926305748</v>
      </c>
      <c r="M57" s="4"/>
      <c r="N57" s="3" t="s">
        <v>39</v>
      </c>
      <c r="O57" s="4" t="s">
        <v>17</v>
      </c>
      <c r="P57" s="6">
        <v>448</v>
      </c>
      <c r="Q57" s="19">
        <f>(P57/P49)*100</f>
        <v>2.5305015815634886</v>
      </c>
      <c r="R57" s="20">
        <f>P57*O48</f>
        <v>0.51282051282051289</v>
      </c>
    </row>
    <row r="58" spans="2:21" x14ac:dyDescent="0.15">
      <c r="B58" s="3" t="s">
        <v>40</v>
      </c>
      <c r="C58" s="24" t="s">
        <v>7</v>
      </c>
      <c r="D58" s="25">
        <v>1961</v>
      </c>
      <c r="E58" s="19">
        <f>(D58/D49)*100</f>
        <v>0.37322238801425134</v>
      </c>
      <c r="F58" s="33">
        <f>D58*C48</f>
        <v>0.25449024086378741</v>
      </c>
      <c r="G58" s="4"/>
      <c r="H58" s="3" t="s">
        <v>40</v>
      </c>
      <c r="I58" s="4" t="s">
        <v>7</v>
      </c>
      <c r="J58" s="6">
        <v>1366</v>
      </c>
      <c r="K58" s="19">
        <f>(J58/J49)*100</f>
        <v>0.26941312905796133</v>
      </c>
      <c r="L58" s="20">
        <f>J58*I48</f>
        <v>0.20361316479847366</v>
      </c>
      <c r="M58" s="4"/>
      <c r="N58" s="3" t="s">
        <v>40</v>
      </c>
      <c r="O58" s="4" t="s">
        <v>9</v>
      </c>
      <c r="P58" s="6">
        <v>380</v>
      </c>
      <c r="Q58" s="19">
        <f>(P58/P49)*100</f>
        <v>2.1464075915047447</v>
      </c>
      <c r="R58" s="20">
        <f>P58*O48</f>
        <v>0.43498168498168499</v>
      </c>
    </row>
    <row r="59" spans="2:21" ht="12" thickBot="1" x14ac:dyDescent="0.2">
      <c r="B59" s="8" t="s">
        <v>41</v>
      </c>
      <c r="C59" s="27" t="s">
        <v>3</v>
      </c>
      <c r="D59" s="28">
        <v>1833</v>
      </c>
      <c r="E59" s="30">
        <f>(D59/D49)*100</f>
        <v>0.34886111026523342</v>
      </c>
      <c r="F59" s="34">
        <f>D59*C48</f>
        <v>0.23787894518272426</v>
      </c>
      <c r="G59" s="9"/>
      <c r="H59" s="8" t="s">
        <v>41</v>
      </c>
      <c r="I59" s="9" t="s">
        <v>50</v>
      </c>
      <c r="J59" s="10">
        <v>1305</v>
      </c>
      <c r="K59" s="30">
        <f>(J59/J49)*100</f>
        <v>0.25738223530061455</v>
      </c>
      <c r="L59" s="22">
        <f>J59*I48</f>
        <v>0.19452062962079658</v>
      </c>
      <c r="M59" s="9"/>
      <c r="N59" s="8" t="s">
        <v>41</v>
      </c>
      <c r="O59" s="9" t="s">
        <v>13</v>
      </c>
      <c r="P59" s="10">
        <v>172</v>
      </c>
      <c r="Q59" s="30">
        <f>(P59/P49)*100</f>
        <v>0.97153185720741075</v>
      </c>
      <c r="R59" s="22">
        <f>P59*O48</f>
        <v>0.19688644688644691</v>
      </c>
    </row>
    <row r="61" spans="2:21" ht="12" thickBot="1" x14ac:dyDescent="0.2"/>
    <row r="62" spans="2:21" ht="15" customHeight="1" x14ac:dyDescent="0.15">
      <c r="B62" s="83" t="s">
        <v>53</v>
      </c>
      <c r="C62" s="84"/>
      <c r="D62" s="84"/>
      <c r="E62" s="84"/>
      <c r="F62" s="92"/>
      <c r="G62" s="2"/>
      <c r="H62" s="86" t="s">
        <v>54</v>
      </c>
      <c r="I62" s="87"/>
      <c r="J62" s="87"/>
      <c r="K62" s="87"/>
      <c r="L62" s="88"/>
      <c r="M62" s="18"/>
      <c r="N62" s="89" t="s">
        <v>55</v>
      </c>
      <c r="O62" s="90"/>
      <c r="P62" s="90"/>
      <c r="Q62" s="90"/>
      <c r="R62" s="91"/>
      <c r="T62" s="37" t="s">
        <v>114</v>
      </c>
      <c r="U62" s="37"/>
    </row>
    <row r="63" spans="2:21" x14ac:dyDescent="0.15">
      <c r="B63" s="3"/>
      <c r="C63" s="4"/>
      <c r="D63" s="4"/>
      <c r="E63" s="4"/>
      <c r="F63" s="5"/>
      <c r="G63" s="4"/>
      <c r="H63" s="12"/>
      <c r="I63" s="4"/>
      <c r="J63" s="4"/>
      <c r="K63" s="4"/>
      <c r="L63" s="11"/>
      <c r="M63" s="4"/>
      <c r="N63" s="12"/>
      <c r="O63" s="4"/>
      <c r="P63" s="4"/>
      <c r="Q63" s="4"/>
      <c r="R63" s="5"/>
      <c r="T63" s="37" t="s">
        <v>86</v>
      </c>
      <c r="U63" s="37"/>
    </row>
    <row r="64" spans="2:21" x14ac:dyDescent="0.15">
      <c r="B64" s="3" t="s">
        <v>29</v>
      </c>
      <c r="C64" s="6">
        <v>2643</v>
      </c>
      <c r="D64" s="4"/>
      <c r="E64" s="4"/>
      <c r="F64" s="5"/>
      <c r="G64" s="4"/>
      <c r="H64" s="3" t="s">
        <v>29</v>
      </c>
      <c r="I64" s="6">
        <v>2284</v>
      </c>
      <c r="J64" s="4"/>
      <c r="K64" s="4"/>
      <c r="L64" s="11"/>
      <c r="M64" s="4"/>
      <c r="N64" s="3" t="s">
        <v>29</v>
      </c>
      <c r="O64" s="4">
        <v>331</v>
      </c>
      <c r="P64" s="4"/>
      <c r="Q64" s="4"/>
      <c r="R64" s="5"/>
    </row>
    <row r="65" spans="2:21" x14ac:dyDescent="0.15">
      <c r="B65" s="3" t="s">
        <v>30</v>
      </c>
      <c r="C65" s="13">
        <v>2.9</v>
      </c>
      <c r="D65" s="4"/>
      <c r="E65" s="4"/>
      <c r="F65" s="5"/>
      <c r="G65" s="4"/>
      <c r="H65" s="3" t="s">
        <v>30</v>
      </c>
      <c r="I65" s="13">
        <v>2.9</v>
      </c>
      <c r="J65" s="4"/>
      <c r="K65" s="4"/>
      <c r="L65" s="11"/>
      <c r="M65" s="4"/>
      <c r="N65" s="3" t="s">
        <v>30</v>
      </c>
      <c r="O65" s="14">
        <v>2.5</v>
      </c>
      <c r="P65" s="4"/>
      <c r="Q65" s="4"/>
      <c r="R65" s="5"/>
      <c r="T65" s="60" t="s">
        <v>115</v>
      </c>
    </row>
    <row r="66" spans="2:21" x14ac:dyDescent="0.15">
      <c r="B66" s="3" t="s">
        <v>0</v>
      </c>
      <c r="C66" s="6">
        <v>2533</v>
      </c>
      <c r="D66" s="4"/>
      <c r="E66" s="4"/>
      <c r="F66" s="5"/>
      <c r="G66" s="4"/>
      <c r="H66" s="3" t="s">
        <v>0</v>
      </c>
      <c r="I66" s="6">
        <v>2183</v>
      </c>
      <c r="J66" s="4"/>
      <c r="K66" s="4"/>
      <c r="L66" s="11"/>
      <c r="M66" s="4"/>
      <c r="N66" s="3" t="s">
        <v>0</v>
      </c>
      <c r="O66" s="4">
        <v>318</v>
      </c>
      <c r="P66" s="4"/>
      <c r="Q66" s="4"/>
      <c r="R66" s="5"/>
      <c r="T66" s="36"/>
      <c r="U66" s="58"/>
    </row>
    <row r="67" spans="2:21" x14ac:dyDescent="0.15">
      <c r="B67" s="3" t="s">
        <v>42</v>
      </c>
      <c r="C67" s="6">
        <v>157</v>
      </c>
      <c r="D67" s="4"/>
      <c r="E67" s="4"/>
      <c r="F67" s="5"/>
      <c r="G67" s="4"/>
      <c r="H67" s="3" t="s">
        <v>42</v>
      </c>
      <c r="I67" s="6">
        <v>139</v>
      </c>
      <c r="J67" s="4"/>
      <c r="K67" s="4"/>
      <c r="L67" s="11"/>
      <c r="M67" s="4"/>
      <c r="N67" s="3" t="s">
        <v>42</v>
      </c>
      <c r="O67" s="4">
        <v>131</v>
      </c>
      <c r="P67" s="4"/>
      <c r="Q67" s="4"/>
      <c r="R67" s="5"/>
    </row>
    <row r="68" spans="2:21" x14ac:dyDescent="0.15">
      <c r="B68" s="3" t="s">
        <v>31</v>
      </c>
      <c r="C68" s="23">
        <f>1/(C65*C66)</f>
        <v>1.3613406482704168E-4</v>
      </c>
      <c r="D68" s="6"/>
      <c r="E68" s="6"/>
      <c r="F68" s="5"/>
      <c r="G68" s="4"/>
      <c r="H68" s="3" t="s">
        <v>31</v>
      </c>
      <c r="I68" s="23">
        <f>1/(I65*I66)</f>
        <v>1.5796041511997094E-4</v>
      </c>
      <c r="J68" s="6"/>
      <c r="K68" s="6"/>
      <c r="L68" s="11"/>
      <c r="M68" s="4"/>
      <c r="N68" s="3" t="s">
        <v>31</v>
      </c>
      <c r="O68" s="23">
        <f>1/(O65*O66)</f>
        <v>1.2578616352201257E-3</v>
      </c>
      <c r="P68" s="6"/>
      <c r="Q68" s="6"/>
      <c r="R68" s="7"/>
    </row>
    <row r="69" spans="2:21" x14ac:dyDescent="0.15">
      <c r="B69" s="3" t="s">
        <v>43</v>
      </c>
      <c r="C69" s="4"/>
      <c r="D69" s="6">
        <v>412766</v>
      </c>
      <c r="E69" s="6"/>
      <c r="F69" s="31">
        <f>D69*C68</f>
        <v>56.191513402398684</v>
      </c>
      <c r="G69" s="4"/>
      <c r="H69" s="3" t="s">
        <v>43</v>
      </c>
      <c r="I69" s="4"/>
      <c r="J69" s="6">
        <v>389541</v>
      </c>
      <c r="K69" s="6"/>
      <c r="L69" s="21">
        <f>J69*I68</f>
        <v>61.532058066248595</v>
      </c>
      <c r="M69" s="4"/>
      <c r="N69" s="3" t="s">
        <v>43</v>
      </c>
      <c r="O69" s="4"/>
      <c r="P69" s="6">
        <v>22811</v>
      </c>
      <c r="Q69" s="6"/>
      <c r="R69" s="21">
        <f>P69*O68</f>
        <v>28.693081761006287</v>
      </c>
    </row>
    <row r="70" spans="2:21" x14ac:dyDescent="0.15">
      <c r="B70" s="3" t="s">
        <v>32</v>
      </c>
      <c r="C70" s="4" t="s">
        <v>1</v>
      </c>
      <c r="D70" s="6">
        <v>280140</v>
      </c>
      <c r="E70" s="19">
        <f>(D70/D69)*100</f>
        <v>67.868962075364735</v>
      </c>
      <c r="F70" s="32">
        <f>D70*C68</f>
        <v>38.136596920647456</v>
      </c>
      <c r="G70" s="4"/>
      <c r="H70" s="3" t="s">
        <v>32</v>
      </c>
      <c r="I70" s="4" t="s">
        <v>1</v>
      </c>
      <c r="J70" s="6">
        <v>276680</v>
      </c>
      <c r="K70" s="19">
        <f>(J70/J69)*100</f>
        <v>71.027183274674556</v>
      </c>
      <c r="L70" s="20">
        <f>J70*I68</f>
        <v>43.704487655393557</v>
      </c>
      <c r="M70" s="4"/>
      <c r="N70" s="3" t="s">
        <v>32</v>
      </c>
      <c r="O70" s="6" t="s">
        <v>2</v>
      </c>
      <c r="P70" s="6">
        <v>10288</v>
      </c>
      <c r="Q70" s="19">
        <f>(P70/P69)*100</f>
        <v>45.101047740125381</v>
      </c>
      <c r="R70" s="20">
        <f>P70*O68</f>
        <v>12.940880503144653</v>
      </c>
    </row>
    <row r="71" spans="2:21" x14ac:dyDescent="0.15">
      <c r="B71" s="3" t="s">
        <v>33</v>
      </c>
      <c r="C71" s="4" t="s">
        <v>2</v>
      </c>
      <c r="D71" s="6">
        <v>76667</v>
      </c>
      <c r="E71" s="19">
        <f>(D71/D69)*100</f>
        <v>18.573962002684329</v>
      </c>
      <c r="F71" s="32">
        <f>D71*C68</f>
        <v>10.436990348094804</v>
      </c>
      <c r="G71" s="4"/>
      <c r="H71" s="3" t="s">
        <v>33</v>
      </c>
      <c r="I71" s="4" t="s">
        <v>2</v>
      </c>
      <c r="J71" s="6">
        <v>66168</v>
      </c>
      <c r="K71" s="19">
        <f>(J71/J69)*100</f>
        <v>16.986145232465901</v>
      </c>
      <c r="L71" s="20">
        <f>J71*I68</f>
        <v>10.451924747658238</v>
      </c>
      <c r="M71" s="4"/>
      <c r="N71" s="3" t="s">
        <v>33</v>
      </c>
      <c r="O71" s="25" t="s">
        <v>1</v>
      </c>
      <c r="P71" s="25">
        <v>3441</v>
      </c>
      <c r="Q71" s="19">
        <f>(P71/P69)*100</f>
        <v>15.084827495506554</v>
      </c>
      <c r="R71" s="26">
        <f>P71*O68</f>
        <v>4.3283018867924525</v>
      </c>
    </row>
    <row r="72" spans="2:21" x14ac:dyDescent="0.15">
      <c r="B72" s="3" t="s">
        <v>34</v>
      </c>
      <c r="C72" s="4" t="s">
        <v>10</v>
      </c>
      <c r="D72" s="6">
        <v>20400</v>
      </c>
      <c r="E72" s="19">
        <f>(D72/D69)*100</f>
        <v>4.9422675317249967</v>
      </c>
      <c r="F72" s="32">
        <f>D72*C68</f>
        <v>2.7771349224716504</v>
      </c>
      <c r="G72" s="4"/>
      <c r="H72" s="3" t="s">
        <v>34</v>
      </c>
      <c r="I72" s="4" t="s">
        <v>10</v>
      </c>
      <c r="J72" s="6">
        <v>17532</v>
      </c>
      <c r="K72" s="19">
        <f>(J72/J69)*100</f>
        <v>4.5006815713878643</v>
      </c>
      <c r="L72" s="20">
        <f>J72*I68</f>
        <v>2.7693619978833306</v>
      </c>
      <c r="M72" s="4"/>
      <c r="N72" s="3" t="s">
        <v>34</v>
      </c>
      <c r="O72" s="25" t="s">
        <v>10</v>
      </c>
      <c r="P72" s="25">
        <v>2826</v>
      </c>
      <c r="Q72" s="19">
        <f>(P72/P69)*100</f>
        <v>12.388759808864144</v>
      </c>
      <c r="R72" s="26">
        <f>P72*O68</f>
        <v>3.5547169811320751</v>
      </c>
    </row>
    <row r="73" spans="2:21" x14ac:dyDescent="0.15">
      <c r="B73" s="55" t="s">
        <v>35</v>
      </c>
      <c r="C73" s="24" t="s">
        <v>5</v>
      </c>
      <c r="D73" s="25">
        <v>4373</v>
      </c>
      <c r="E73" s="54">
        <f>(D73/D69)*100</f>
        <v>1.059438035109481</v>
      </c>
      <c r="F73" s="33">
        <f>D73*C68</f>
        <v>0.59531426548865329</v>
      </c>
      <c r="G73" s="24"/>
      <c r="H73" s="55" t="s">
        <v>35</v>
      </c>
      <c r="I73" s="24" t="s">
        <v>5</v>
      </c>
      <c r="J73" s="6">
        <v>4330</v>
      </c>
      <c r="K73" s="19">
        <f>(J73/J69)*100</f>
        <v>1.1115646363283966</v>
      </c>
      <c r="L73" s="20">
        <f>J73*I68</f>
        <v>0.68396859746947414</v>
      </c>
      <c r="M73" s="4"/>
      <c r="N73" s="3" t="s">
        <v>35</v>
      </c>
      <c r="O73" s="6" t="s">
        <v>3</v>
      </c>
      <c r="P73" s="6">
        <v>1293</v>
      </c>
      <c r="Q73" s="19">
        <f>(P73/P69)*100</f>
        <v>5.6683179167945292</v>
      </c>
      <c r="R73" s="20">
        <f>P73*O68</f>
        <v>1.6264150943396225</v>
      </c>
    </row>
    <row r="74" spans="2:21" x14ac:dyDescent="0.15">
      <c r="B74" s="55" t="s">
        <v>36</v>
      </c>
      <c r="C74" s="24" t="s">
        <v>14</v>
      </c>
      <c r="D74" s="25">
        <v>4265</v>
      </c>
      <c r="E74" s="54">
        <f>(D74/D69)*100</f>
        <v>1.0332730893532898</v>
      </c>
      <c r="F74" s="33">
        <f>D74*C68</f>
        <v>0.5806117864873328</v>
      </c>
      <c r="G74" s="24"/>
      <c r="H74" s="55" t="s">
        <v>36</v>
      </c>
      <c r="I74" s="24" t="s">
        <v>14</v>
      </c>
      <c r="J74" s="6">
        <v>4261</v>
      </c>
      <c r="K74" s="19">
        <f>(J74/J69)*100</f>
        <v>1.0938514816155425</v>
      </c>
      <c r="L74" s="20">
        <f>J74*I68</f>
        <v>0.67306932882619619</v>
      </c>
      <c r="M74" s="4"/>
      <c r="N74" s="3" t="s">
        <v>36</v>
      </c>
      <c r="O74" s="6" t="s">
        <v>4</v>
      </c>
      <c r="P74" s="6">
        <v>704</v>
      </c>
      <c r="Q74" s="19">
        <f>(P74/P69)*100</f>
        <v>3.0862303274735874</v>
      </c>
      <c r="R74" s="20">
        <f>P74*O68</f>
        <v>0.88553459119496847</v>
      </c>
    </row>
    <row r="75" spans="2:21" x14ac:dyDescent="0.15">
      <c r="B75" s="55" t="s">
        <v>37</v>
      </c>
      <c r="C75" s="24" t="s">
        <v>11</v>
      </c>
      <c r="D75" s="25">
        <v>4223</v>
      </c>
      <c r="E75" s="54">
        <f>(D75/D69)*100</f>
        <v>1.0230978326703266</v>
      </c>
      <c r="F75" s="33">
        <f>D75*C68</f>
        <v>0.57489415576459701</v>
      </c>
      <c r="G75" s="24"/>
      <c r="H75" s="55" t="s">
        <v>37</v>
      </c>
      <c r="I75" s="24" t="s">
        <v>11</v>
      </c>
      <c r="J75" s="6">
        <v>4220</v>
      </c>
      <c r="K75" s="19">
        <f>(J75/J69)*100</f>
        <v>1.083326273742687</v>
      </c>
      <c r="L75" s="20">
        <f>J75*I68</f>
        <v>0.66659295180627731</v>
      </c>
      <c r="M75" s="4"/>
      <c r="N75" s="3" t="s">
        <v>37</v>
      </c>
      <c r="O75" s="4" t="s">
        <v>56</v>
      </c>
      <c r="P75" s="6">
        <v>389</v>
      </c>
      <c r="Q75" s="19">
        <f>(P75/P69)*100</f>
        <v>1.7053176099250362</v>
      </c>
      <c r="R75" s="20">
        <f>P75*O68</f>
        <v>0.48930817610062893</v>
      </c>
    </row>
    <row r="76" spans="2:21" x14ac:dyDescent="0.15">
      <c r="B76" s="55" t="s">
        <v>38</v>
      </c>
      <c r="C76" s="24" t="s">
        <v>3</v>
      </c>
      <c r="D76" s="25">
        <v>3909</v>
      </c>
      <c r="E76" s="54">
        <f>(D76/D69)*100</f>
        <v>0.94702567556436346</v>
      </c>
      <c r="F76" s="33">
        <f>D76*C68</f>
        <v>0.53214805940890597</v>
      </c>
      <c r="G76" s="24"/>
      <c r="H76" s="55" t="s">
        <v>38</v>
      </c>
      <c r="I76" s="24" t="s">
        <v>4</v>
      </c>
      <c r="J76" s="6">
        <v>2983</v>
      </c>
      <c r="K76" s="19">
        <f>(J76/J69)*100</f>
        <v>0.76577305084702252</v>
      </c>
      <c r="L76" s="20">
        <f>J76*I68</f>
        <v>0.47119591830287327</v>
      </c>
      <c r="M76" s="4"/>
      <c r="N76" s="3" t="s">
        <v>38</v>
      </c>
      <c r="O76" s="4" t="s">
        <v>7</v>
      </c>
      <c r="P76" s="6">
        <v>301</v>
      </c>
      <c r="Q76" s="19">
        <f>(P76/P69)*100</f>
        <v>1.3195388189908377</v>
      </c>
      <c r="R76" s="20">
        <f>P76*O68</f>
        <v>0.37861635220125783</v>
      </c>
    </row>
    <row r="77" spans="2:21" x14ac:dyDescent="0.15">
      <c r="B77" s="3" t="s">
        <v>39</v>
      </c>
      <c r="C77" s="4" t="s">
        <v>4</v>
      </c>
      <c r="D77" s="6">
        <v>3693</v>
      </c>
      <c r="E77" s="19">
        <f>(D77/D69)*100</f>
        <v>0.89469578405198102</v>
      </c>
      <c r="F77" s="32">
        <f>D77*C68</f>
        <v>0.50274310140626488</v>
      </c>
      <c r="G77" s="4"/>
      <c r="H77" s="3" t="s">
        <v>39</v>
      </c>
      <c r="I77" s="4" t="s">
        <v>3</v>
      </c>
      <c r="J77" s="6">
        <v>2614</v>
      </c>
      <c r="K77" s="19">
        <f>(J77/J69)*100</f>
        <v>0.6710461799913231</v>
      </c>
      <c r="L77" s="20">
        <f>J77*I68</f>
        <v>0.41290852512360404</v>
      </c>
      <c r="M77" s="4"/>
      <c r="N77" s="3" t="s">
        <v>39</v>
      </c>
      <c r="O77" s="4" t="s">
        <v>17</v>
      </c>
      <c r="P77" s="6">
        <v>248</v>
      </c>
      <c r="Q77" s="19">
        <f>(P77/P69)*100</f>
        <v>1.0871947744509229</v>
      </c>
      <c r="R77" s="20">
        <f>P77*O68</f>
        <v>0.31194968553459118</v>
      </c>
    </row>
    <row r="78" spans="2:21" x14ac:dyDescent="0.15">
      <c r="B78" s="3" t="s">
        <v>40</v>
      </c>
      <c r="C78" s="24" t="s">
        <v>52</v>
      </c>
      <c r="D78" s="25">
        <v>1400</v>
      </c>
      <c r="E78" s="19">
        <f>(D78/D69)*100</f>
        <v>0.33917522276544099</v>
      </c>
      <c r="F78" s="33">
        <f>D78*C68</f>
        <v>0.19058769075785836</v>
      </c>
      <c r="G78" s="4"/>
      <c r="H78" s="3" t="s">
        <v>40</v>
      </c>
      <c r="I78" s="4" t="s">
        <v>52</v>
      </c>
      <c r="J78" s="6">
        <v>1276</v>
      </c>
      <c r="K78" s="19">
        <f>(J78/J69)*100</f>
        <v>0.32756500599423427</v>
      </c>
      <c r="L78" s="20">
        <f>J78*I68</f>
        <v>0.2015574896930829</v>
      </c>
      <c r="M78" s="4"/>
      <c r="N78" s="3" t="s">
        <v>40</v>
      </c>
      <c r="O78" s="4" t="s">
        <v>19</v>
      </c>
      <c r="P78" s="6">
        <v>193</v>
      </c>
      <c r="Q78" s="19">
        <f>(P78/P69)*100</f>
        <v>0.84608303011704888</v>
      </c>
      <c r="R78" s="20">
        <f>P78*O68</f>
        <v>0.24276729559748428</v>
      </c>
    </row>
    <row r="79" spans="2:21" ht="12" thickBot="1" x14ac:dyDescent="0.2">
      <c r="B79" s="8" t="s">
        <v>41</v>
      </c>
      <c r="C79" s="27" t="s">
        <v>50</v>
      </c>
      <c r="D79" s="28">
        <v>1076</v>
      </c>
      <c r="E79" s="30">
        <f>(D79/D69)*100</f>
        <v>0.26068038549686751</v>
      </c>
      <c r="F79" s="34">
        <f>D79*C68</f>
        <v>0.14648025375389684</v>
      </c>
      <c r="G79" s="9"/>
      <c r="H79" s="8" t="s">
        <v>41</v>
      </c>
      <c r="I79" s="9" t="s">
        <v>50</v>
      </c>
      <c r="J79" s="10">
        <v>988</v>
      </c>
      <c r="K79" s="30">
        <f>(J79/J69)*100</f>
        <v>0.25363183849710302</v>
      </c>
      <c r="L79" s="22">
        <f>J79*I68</f>
        <v>0.15606489013853128</v>
      </c>
      <c r="M79" s="9"/>
      <c r="N79" s="8" t="s">
        <v>41</v>
      </c>
      <c r="O79" s="9" t="s">
        <v>57</v>
      </c>
      <c r="P79" s="10">
        <v>152</v>
      </c>
      <c r="Q79" s="30">
        <f>(P79/P69)*100</f>
        <v>0.66634518434088819</v>
      </c>
      <c r="R79" s="22">
        <f>P79*O68</f>
        <v>0.1911949685534591</v>
      </c>
    </row>
  </sheetData>
  <mergeCells count="12">
    <mergeCell ref="B62:F62"/>
    <mergeCell ref="H62:L62"/>
    <mergeCell ref="N62:R62"/>
    <mergeCell ref="B42:F42"/>
    <mergeCell ref="H42:L42"/>
    <mergeCell ref="N42:R42"/>
    <mergeCell ref="B2:F2"/>
    <mergeCell ref="H2:L2"/>
    <mergeCell ref="N2:R2"/>
    <mergeCell ref="B22:F22"/>
    <mergeCell ref="H22:L22"/>
    <mergeCell ref="N22:R2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79"/>
  <sheetViews>
    <sheetView workbookViewId="0">
      <selection activeCell="C71" sqref="C71"/>
    </sheetView>
  </sheetViews>
  <sheetFormatPr defaultRowHeight="11.25" x14ac:dyDescent="0.15"/>
  <cols>
    <col min="1" max="2" width="9.140625" style="1"/>
    <col min="3" max="3" width="12.28515625" style="1" customWidth="1"/>
    <col min="4" max="4" width="10.140625" style="1" bestFit="1" customWidth="1"/>
    <col min="5" max="5" width="10.140625" style="1" customWidth="1"/>
    <col min="6" max="6" width="9.28515625" style="1" bestFit="1" customWidth="1"/>
    <col min="7" max="8" width="9.140625" style="1"/>
    <col min="9" max="9" width="12.140625" style="1" customWidth="1"/>
    <col min="10" max="10" width="10.140625" style="1" bestFit="1" customWidth="1"/>
    <col min="11" max="11" width="10.140625" style="1" customWidth="1"/>
    <col min="12" max="12" width="9.28515625" style="1" bestFit="1" customWidth="1"/>
    <col min="13" max="14" width="9.140625" style="1"/>
    <col min="15" max="15" width="15.5703125" style="1" customWidth="1"/>
    <col min="16" max="16" width="9.28515625" style="1" bestFit="1" customWidth="1"/>
    <col min="17" max="17" width="9.28515625" style="1" customWidth="1"/>
    <col min="18" max="18" width="9.28515625" style="1" bestFit="1" customWidth="1"/>
    <col min="19" max="16384" width="9.140625" style="1"/>
  </cols>
  <sheetData>
    <row r="1" spans="2:21" ht="12" thickBot="1" x14ac:dyDescent="0.2"/>
    <row r="2" spans="2:21" x14ac:dyDescent="0.15">
      <c r="B2" s="15"/>
      <c r="C2" s="16" t="s">
        <v>20</v>
      </c>
      <c r="D2" s="16"/>
      <c r="E2" s="16"/>
      <c r="F2" s="17"/>
      <c r="G2" s="2"/>
      <c r="H2" s="86" t="s">
        <v>23</v>
      </c>
      <c r="I2" s="87"/>
      <c r="J2" s="87"/>
      <c r="K2" s="87"/>
      <c r="L2" s="88"/>
      <c r="M2" s="18"/>
      <c r="N2" s="89" t="s">
        <v>25</v>
      </c>
      <c r="O2" s="90"/>
      <c r="P2" s="90"/>
      <c r="Q2" s="90"/>
      <c r="R2" s="90"/>
      <c r="T2" s="37" t="s">
        <v>114</v>
      </c>
      <c r="U2" s="37"/>
    </row>
    <row r="3" spans="2:21" x14ac:dyDescent="0.15">
      <c r="B3" s="3"/>
      <c r="C3" s="4"/>
      <c r="D3" s="4"/>
      <c r="E3" s="4"/>
      <c r="F3" s="11"/>
      <c r="G3" s="4"/>
      <c r="H3" s="12"/>
      <c r="I3" s="4"/>
      <c r="J3" s="4"/>
      <c r="K3" s="4"/>
      <c r="L3" s="11"/>
      <c r="M3" s="4"/>
      <c r="N3" s="12"/>
      <c r="O3" s="4"/>
      <c r="P3" s="4"/>
      <c r="Q3" s="4"/>
      <c r="R3" s="5"/>
      <c r="T3" s="37" t="s">
        <v>60</v>
      </c>
      <c r="U3" s="37"/>
    </row>
    <row r="4" spans="2:21" x14ac:dyDescent="0.15">
      <c r="B4" s="3" t="s">
        <v>29</v>
      </c>
      <c r="C4" s="6">
        <v>165</v>
      </c>
      <c r="D4" s="4"/>
      <c r="E4" s="4"/>
      <c r="F4" s="11"/>
      <c r="G4" s="4"/>
      <c r="H4" s="3" t="s">
        <v>29</v>
      </c>
      <c r="I4" s="6">
        <v>98</v>
      </c>
      <c r="J4" s="4"/>
      <c r="K4" s="4"/>
      <c r="L4" s="11"/>
      <c r="M4" s="4"/>
      <c r="N4" s="3" t="s">
        <v>29</v>
      </c>
      <c r="O4" s="4">
        <v>67</v>
      </c>
      <c r="P4" s="4"/>
      <c r="Q4" s="4"/>
      <c r="R4" s="5"/>
    </row>
    <row r="5" spans="2:21" x14ac:dyDescent="0.15">
      <c r="B5" s="3" t="s">
        <v>30</v>
      </c>
      <c r="C5" s="13">
        <v>3</v>
      </c>
      <c r="D5" s="4"/>
      <c r="E5" s="4"/>
      <c r="F5" s="11"/>
      <c r="G5" s="4"/>
      <c r="H5" s="3" t="s">
        <v>30</v>
      </c>
      <c r="I5" s="13">
        <v>2.9</v>
      </c>
      <c r="J5" s="4"/>
      <c r="K5" s="4"/>
      <c r="L5" s="11"/>
      <c r="M5" s="4"/>
      <c r="N5" s="3" t="s">
        <v>30</v>
      </c>
      <c r="O5" s="14">
        <v>3.3</v>
      </c>
      <c r="P5" s="4"/>
      <c r="Q5" s="4"/>
      <c r="R5" s="5"/>
    </row>
    <row r="6" spans="2:21" x14ac:dyDescent="0.15">
      <c r="B6" s="3" t="s">
        <v>0</v>
      </c>
      <c r="C6" s="6">
        <v>165</v>
      </c>
      <c r="D6" s="4"/>
      <c r="E6" s="4"/>
      <c r="F6" s="11"/>
      <c r="G6" s="4"/>
      <c r="H6" s="3" t="s">
        <v>0</v>
      </c>
      <c r="I6" s="6">
        <v>98</v>
      </c>
      <c r="J6" s="4"/>
      <c r="K6" s="4"/>
      <c r="L6" s="11"/>
      <c r="M6" s="4"/>
      <c r="N6" s="3" t="s">
        <v>0</v>
      </c>
      <c r="O6" s="4">
        <v>67</v>
      </c>
      <c r="P6" s="4"/>
      <c r="Q6" s="4"/>
      <c r="R6" s="5"/>
    </row>
    <row r="7" spans="2:21" x14ac:dyDescent="0.15">
      <c r="B7" s="3" t="s">
        <v>42</v>
      </c>
      <c r="C7" s="6">
        <v>91</v>
      </c>
      <c r="D7" s="4"/>
      <c r="E7" s="4"/>
      <c r="F7" s="11"/>
      <c r="G7" s="4"/>
      <c r="H7" s="3" t="s">
        <v>42</v>
      </c>
      <c r="I7" s="6">
        <v>49</v>
      </c>
      <c r="J7" s="4"/>
      <c r="K7" s="4"/>
      <c r="L7" s="11"/>
      <c r="M7" s="4"/>
      <c r="N7" s="3" t="s">
        <v>42</v>
      </c>
      <c r="O7" s="4">
        <v>84</v>
      </c>
      <c r="P7" s="4"/>
      <c r="Q7" s="4"/>
      <c r="R7" s="5"/>
    </row>
    <row r="8" spans="2:21" x14ac:dyDescent="0.15">
      <c r="B8" s="3" t="s">
        <v>31</v>
      </c>
      <c r="C8" s="23">
        <f>1/(C5*C6)</f>
        <v>2.0202020202020202E-3</v>
      </c>
      <c r="D8" s="6"/>
      <c r="E8" s="6"/>
      <c r="F8" s="11"/>
      <c r="G8" s="4"/>
      <c r="H8" s="3" t="s">
        <v>31</v>
      </c>
      <c r="I8" s="23">
        <f>1/(I5*I6)</f>
        <v>3.5186488388458835E-3</v>
      </c>
      <c r="J8" s="6"/>
      <c r="K8" s="6"/>
      <c r="L8" s="11"/>
      <c r="M8" s="4"/>
      <c r="N8" s="3" t="s">
        <v>31</v>
      </c>
      <c r="O8" s="23">
        <f>1/(O5*O6)</f>
        <v>4.5228403437358664E-3</v>
      </c>
      <c r="P8" s="6"/>
      <c r="Q8" s="6"/>
      <c r="R8" s="7"/>
    </row>
    <row r="9" spans="2:21" x14ac:dyDescent="0.15">
      <c r="B9" s="3" t="s">
        <v>43</v>
      </c>
      <c r="C9" s="4"/>
      <c r="D9" s="6">
        <v>12303</v>
      </c>
      <c r="E9" s="6"/>
      <c r="F9" s="21">
        <f>D9*C8</f>
        <v>24.854545454545455</v>
      </c>
      <c r="G9" s="4"/>
      <c r="H9" s="3" t="s">
        <v>43</v>
      </c>
      <c r="I9" s="4"/>
      <c r="J9" s="6">
        <v>7095</v>
      </c>
      <c r="K9" s="6"/>
      <c r="L9" s="21">
        <f>J9*I8</f>
        <v>24.964813511611542</v>
      </c>
      <c r="M9" s="4"/>
      <c r="N9" s="3" t="s">
        <v>43</v>
      </c>
      <c r="O9" s="4"/>
      <c r="P9" s="6">
        <v>5208</v>
      </c>
      <c r="Q9" s="6"/>
      <c r="R9" s="21">
        <f>P9*O8</f>
        <v>23.554952510176392</v>
      </c>
    </row>
    <row r="10" spans="2:21" x14ac:dyDescent="0.15">
      <c r="B10" s="3" t="s">
        <v>32</v>
      </c>
      <c r="C10" s="4" t="s">
        <v>1</v>
      </c>
      <c r="D10" s="6">
        <v>6938</v>
      </c>
      <c r="E10" s="19">
        <f>(D10/D9)*100</f>
        <v>56.392749735836787</v>
      </c>
      <c r="F10" s="20">
        <f>D10*C8</f>
        <v>14.016161616161616</v>
      </c>
      <c r="G10" s="4"/>
      <c r="H10" s="3" t="s">
        <v>32</v>
      </c>
      <c r="I10" s="4" t="s">
        <v>1</v>
      </c>
      <c r="J10" s="6">
        <v>4363</v>
      </c>
      <c r="K10" s="19">
        <f>(J10/J9)*100</f>
        <v>61.494009866102893</v>
      </c>
      <c r="L10" s="20">
        <f>J10*I8</f>
        <v>15.351864883884589</v>
      </c>
      <c r="M10" s="4"/>
      <c r="N10" s="3" t="s">
        <v>32</v>
      </c>
      <c r="O10" s="6" t="s">
        <v>1</v>
      </c>
      <c r="P10" s="6">
        <v>2575</v>
      </c>
      <c r="Q10" s="19">
        <f>(P10/P9)*100</f>
        <v>49.443164362519198</v>
      </c>
      <c r="R10" s="20">
        <f>P10*O8</f>
        <v>11.646313885119856</v>
      </c>
    </row>
    <row r="11" spans="2:21" x14ac:dyDescent="0.15">
      <c r="B11" s="3" t="s">
        <v>33</v>
      </c>
      <c r="C11" s="4" t="s">
        <v>4</v>
      </c>
      <c r="D11" s="6">
        <v>913</v>
      </c>
      <c r="E11" s="19">
        <f>(D11/D9)*100</f>
        <v>7.4209542388035441</v>
      </c>
      <c r="F11" s="20">
        <f>D11*C8</f>
        <v>1.8444444444444446</v>
      </c>
      <c r="G11" s="4"/>
      <c r="H11" s="3" t="s">
        <v>33</v>
      </c>
      <c r="I11" s="4" t="s">
        <v>4</v>
      </c>
      <c r="J11" s="6">
        <v>745</v>
      </c>
      <c r="K11" s="19">
        <f>(J11/J9)*100</f>
        <v>10.500352360817477</v>
      </c>
      <c r="L11" s="20">
        <f>J11*I8</f>
        <v>2.6213933849401831</v>
      </c>
      <c r="M11" s="4"/>
      <c r="N11" s="3" t="s">
        <v>33</v>
      </c>
      <c r="O11" s="6" t="s">
        <v>3</v>
      </c>
      <c r="P11" s="6">
        <v>466</v>
      </c>
      <c r="Q11" s="19">
        <f>(P11/P9)*100</f>
        <v>8.9477726574500771</v>
      </c>
      <c r="R11" s="20">
        <f>P11*O8</f>
        <v>2.1076436001809138</v>
      </c>
    </row>
    <row r="12" spans="2:21" x14ac:dyDescent="0.15">
      <c r="B12" s="3" t="s">
        <v>34</v>
      </c>
      <c r="C12" s="4" t="s">
        <v>10</v>
      </c>
      <c r="D12" s="6">
        <v>815</v>
      </c>
      <c r="E12" s="19">
        <f>(D12/D9)*100</f>
        <v>6.6244005527107213</v>
      </c>
      <c r="F12" s="20">
        <f>D12*C8</f>
        <v>1.6464646464646464</v>
      </c>
      <c r="G12" s="4"/>
      <c r="H12" s="3" t="s">
        <v>34</v>
      </c>
      <c r="I12" s="4" t="s">
        <v>10</v>
      </c>
      <c r="J12" s="6">
        <v>441</v>
      </c>
      <c r="K12" s="19">
        <f>(J12/J9)*100</f>
        <v>6.2156448202959833</v>
      </c>
      <c r="L12" s="20">
        <f>J12*I8</f>
        <v>1.5517241379310347</v>
      </c>
      <c r="M12" s="4"/>
      <c r="N12" s="3" t="s">
        <v>34</v>
      </c>
      <c r="O12" s="6" t="s">
        <v>10</v>
      </c>
      <c r="P12" s="6">
        <v>374</v>
      </c>
      <c r="Q12" s="19">
        <f>(P12/P9)*100</f>
        <v>7.1812596006144398</v>
      </c>
      <c r="R12" s="20">
        <f>P12*O8</f>
        <v>1.691542288557214</v>
      </c>
    </row>
    <row r="13" spans="2:21" x14ac:dyDescent="0.15">
      <c r="B13" s="3" t="s">
        <v>35</v>
      </c>
      <c r="C13" s="4" t="s">
        <v>6</v>
      </c>
      <c r="D13" s="6">
        <v>745</v>
      </c>
      <c r="E13" s="19">
        <f>(D13/D9)*100</f>
        <v>6.0554336340729904</v>
      </c>
      <c r="F13" s="20">
        <f>D13*C8</f>
        <v>1.505050505050505</v>
      </c>
      <c r="G13" s="4"/>
      <c r="H13" s="3" t="s">
        <v>35</v>
      </c>
      <c r="I13" s="4" t="s">
        <v>2</v>
      </c>
      <c r="J13" s="6">
        <v>421</v>
      </c>
      <c r="K13" s="19">
        <f>(J13/J9)*100</f>
        <v>5.9337561663143061</v>
      </c>
      <c r="L13" s="20">
        <f>J13*I8</f>
        <v>1.481351161154117</v>
      </c>
      <c r="M13" s="4"/>
      <c r="N13" s="3" t="s">
        <v>35</v>
      </c>
      <c r="O13" s="6" t="s">
        <v>18</v>
      </c>
      <c r="P13" s="6">
        <v>354</v>
      </c>
      <c r="Q13" s="19">
        <f>(P13/P9)*100</f>
        <v>6.7972350230414742</v>
      </c>
      <c r="R13" s="20">
        <f>P13*O8</f>
        <v>1.6010854816824966</v>
      </c>
    </row>
    <row r="14" spans="2:21" x14ac:dyDescent="0.15">
      <c r="B14" s="3" t="s">
        <v>36</v>
      </c>
      <c r="C14" s="4" t="s">
        <v>2</v>
      </c>
      <c r="D14" s="6">
        <v>715</v>
      </c>
      <c r="E14" s="19">
        <f>(D14/D9)*100</f>
        <v>5.8115906689425341</v>
      </c>
      <c r="F14" s="20">
        <f>D14*C8</f>
        <v>1.4444444444444444</v>
      </c>
      <c r="G14" s="4"/>
      <c r="H14" s="3" t="s">
        <v>36</v>
      </c>
      <c r="I14" s="4" t="s">
        <v>18</v>
      </c>
      <c r="J14" s="6">
        <v>323</v>
      </c>
      <c r="K14" s="19">
        <f>(J14/J9)*100</f>
        <v>4.5525017618040877</v>
      </c>
      <c r="L14" s="20">
        <f>J14*I8</f>
        <v>1.1365235749472204</v>
      </c>
      <c r="M14" s="4"/>
      <c r="N14" s="3" t="s">
        <v>36</v>
      </c>
      <c r="O14" s="6" t="s">
        <v>2</v>
      </c>
      <c r="P14" s="6">
        <v>294</v>
      </c>
      <c r="Q14" s="19">
        <f>(P14/P9)*100</f>
        <v>5.6451612903225801</v>
      </c>
      <c r="R14" s="20">
        <f>P14*O8</f>
        <v>1.3297150610583448</v>
      </c>
    </row>
    <row r="15" spans="2:21" x14ac:dyDescent="0.15">
      <c r="B15" s="3" t="s">
        <v>37</v>
      </c>
      <c r="C15" s="4" t="s">
        <v>18</v>
      </c>
      <c r="D15" s="6">
        <v>677</v>
      </c>
      <c r="E15" s="19">
        <f>(D15/D9)*100</f>
        <v>5.502722913110623</v>
      </c>
      <c r="F15" s="20">
        <f>D15*C8</f>
        <v>1.3676767676767676</v>
      </c>
      <c r="G15" s="4"/>
      <c r="H15" s="3" t="s">
        <v>37</v>
      </c>
      <c r="I15" s="4" t="s">
        <v>6</v>
      </c>
      <c r="J15" s="6">
        <v>279</v>
      </c>
      <c r="K15" s="19">
        <f>(J15/J9)*100</f>
        <v>3.9323467230443976</v>
      </c>
      <c r="L15" s="20">
        <f>J15*I8</f>
        <v>0.98170302603800152</v>
      </c>
      <c r="M15" s="4"/>
      <c r="N15" s="3" t="s">
        <v>37</v>
      </c>
      <c r="O15" s="4" t="s">
        <v>16</v>
      </c>
      <c r="P15" s="6">
        <v>205</v>
      </c>
      <c r="Q15" s="19">
        <f>(P15/P9)*100</f>
        <v>3.936251920122888</v>
      </c>
      <c r="R15" s="20">
        <f>P15*O8</f>
        <v>0.92718227046585255</v>
      </c>
    </row>
    <row r="16" spans="2:21" x14ac:dyDescent="0.15">
      <c r="B16" s="3" t="s">
        <v>38</v>
      </c>
      <c r="C16" s="4" t="s">
        <v>7</v>
      </c>
      <c r="D16" s="6">
        <v>233</v>
      </c>
      <c r="E16" s="19">
        <f>(D16/D9)*100</f>
        <v>1.8938470291798748</v>
      </c>
      <c r="F16" s="20">
        <f>D16*C8</f>
        <v>0.47070707070707068</v>
      </c>
      <c r="G16" s="4"/>
      <c r="H16" s="3" t="s">
        <v>38</v>
      </c>
      <c r="I16" s="4" t="s">
        <v>7</v>
      </c>
      <c r="J16" s="6">
        <v>131</v>
      </c>
      <c r="K16" s="19">
        <f>(J16/J9)*100</f>
        <v>1.846370683579986</v>
      </c>
      <c r="L16" s="20">
        <f>J16*I8</f>
        <v>0.46094299788881071</v>
      </c>
      <c r="M16" s="4"/>
      <c r="N16" s="3" t="s">
        <v>38</v>
      </c>
      <c r="O16" s="4" t="s">
        <v>4</v>
      </c>
      <c r="P16" s="6">
        <v>168</v>
      </c>
      <c r="Q16" s="19">
        <f>(P16/P9)*100</f>
        <v>3.225806451612903</v>
      </c>
      <c r="R16" s="20">
        <f>P16*O8</f>
        <v>0.7598371777476256</v>
      </c>
    </row>
    <row r="17" spans="2:21" x14ac:dyDescent="0.15">
      <c r="B17" s="55" t="s">
        <v>39</v>
      </c>
      <c r="C17" s="24" t="s">
        <v>16</v>
      </c>
      <c r="D17" s="25">
        <v>226</v>
      </c>
      <c r="E17" s="54">
        <f>(D17/D9)*100</f>
        <v>1.8369503373161018</v>
      </c>
      <c r="F17" s="26">
        <f>D17*C8</f>
        <v>0.45656565656565656</v>
      </c>
      <c r="G17" s="24"/>
      <c r="H17" s="55" t="s">
        <v>39</v>
      </c>
      <c r="I17" s="24" t="s">
        <v>5</v>
      </c>
      <c r="J17" s="6">
        <v>86</v>
      </c>
      <c r="K17" s="19">
        <f>(J17/J10)*100</f>
        <v>1.9711207884483155</v>
      </c>
      <c r="L17" s="20">
        <f>J17*I8</f>
        <v>0.302603800140746</v>
      </c>
      <c r="M17" s="4"/>
      <c r="N17" s="3" t="s">
        <v>39</v>
      </c>
      <c r="O17" s="4" t="s">
        <v>7</v>
      </c>
      <c r="P17" s="6">
        <v>102</v>
      </c>
      <c r="Q17" s="19">
        <f>(P17/P9)*100</f>
        <v>1.9585253456221197</v>
      </c>
      <c r="R17" s="20">
        <f>P17*O8</f>
        <v>0.46132971506105835</v>
      </c>
    </row>
    <row r="18" spans="2:21" x14ac:dyDescent="0.15">
      <c r="B18" s="55" t="s">
        <v>40</v>
      </c>
      <c r="C18" s="24" t="s">
        <v>5</v>
      </c>
      <c r="D18" s="25">
        <v>119</v>
      </c>
      <c r="E18" s="54">
        <f>(D18/D9)*100</f>
        <v>0.96724376168414206</v>
      </c>
      <c r="F18" s="26">
        <f>D18*C8</f>
        <v>0.2404040404040404</v>
      </c>
      <c r="G18" s="24"/>
      <c r="H18" s="55" t="s">
        <v>40</v>
      </c>
      <c r="I18" s="24" t="s">
        <v>14</v>
      </c>
      <c r="J18" s="6">
        <v>34</v>
      </c>
      <c r="K18" s="19">
        <f>(J18/J9)*100</f>
        <v>0.47921071176885127</v>
      </c>
      <c r="L18" s="20">
        <f>J18*I8</f>
        <v>0.11963406052076003</v>
      </c>
      <c r="M18" s="4"/>
      <c r="N18" s="3" t="s">
        <v>40</v>
      </c>
      <c r="O18" s="4" t="s">
        <v>61</v>
      </c>
      <c r="P18" s="6">
        <v>55</v>
      </c>
      <c r="Q18" s="19">
        <f>(P18/P9)*100</f>
        <v>1.056067588325653</v>
      </c>
      <c r="R18" s="20">
        <f>P18*O8</f>
        <v>0.24875621890547264</v>
      </c>
    </row>
    <row r="19" spans="2:21" ht="12" thickBot="1" x14ac:dyDescent="0.2">
      <c r="B19" s="57" t="s">
        <v>41</v>
      </c>
      <c r="C19" s="27" t="s">
        <v>17</v>
      </c>
      <c r="D19" s="28">
        <v>65</v>
      </c>
      <c r="E19" s="56">
        <f>(D19/D9)*100</f>
        <v>0.52832642444932132</v>
      </c>
      <c r="F19" s="29">
        <f>D19*C8</f>
        <v>0.13131313131313133</v>
      </c>
      <c r="G19" s="27"/>
      <c r="H19" s="57" t="s">
        <v>41</v>
      </c>
      <c r="I19" s="27" t="s">
        <v>11</v>
      </c>
      <c r="J19" s="10">
        <v>25</v>
      </c>
      <c r="K19" s="30">
        <f>(J19/J9)*100</f>
        <v>0.35236081747709658</v>
      </c>
      <c r="L19" s="22">
        <f>J19*I8</f>
        <v>8.7966220971147091E-2</v>
      </c>
      <c r="M19" s="9"/>
      <c r="N19" s="8" t="s">
        <v>41</v>
      </c>
      <c r="O19" s="9" t="s">
        <v>17</v>
      </c>
      <c r="P19" s="10">
        <v>53</v>
      </c>
      <c r="Q19" s="30">
        <f>(P19/P9)*100</f>
        <v>1.0176651305683564</v>
      </c>
      <c r="R19" s="22">
        <f>P19*O8</f>
        <v>0.23971053821800092</v>
      </c>
    </row>
    <row r="21" spans="2:21" ht="12" thickBot="1" x14ac:dyDescent="0.2"/>
    <row r="22" spans="2:21" x14ac:dyDescent="0.15">
      <c r="B22" s="15"/>
      <c r="C22" s="16" t="s">
        <v>21</v>
      </c>
      <c r="D22" s="16"/>
      <c r="E22" s="16"/>
      <c r="F22" s="17"/>
      <c r="G22" s="2"/>
      <c r="H22" s="86" t="s">
        <v>24</v>
      </c>
      <c r="I22" s="87"/>
      <c r="J22" s="87"/>
      <c r="K22" s="87"/>
      <c r="L22" s="88"/>
      <c r="M22" s="18"/>
      <c r="N22" s="89" t="s">
        <v>26</v>
      </c>
      <c r="O22" s="90"/>
      <c r="P22" s="90"/>
      <c r="Q22" s="90"/>
      <c r="R22" s="90"/>
      <c r="T22" s="37" t="s">
        <v>114</v>
      </c>
      <c r="U22" s="37"/>
    </row>
    <row r="23" spans="2:21" x14ac:dyDescent="0.15">
      <c r="B23" s="3"/>
      <c r="C23" s="4"/>
      <c r="D23" s="4"/>
      <c r="E23" s="4"/>
      <c r="F23" s="11"/>
      <c r="G23" s="4"/>
      <c r="H23" s="12"/>
      <c r="I23" s="4"/>
      <c r="J23" s="4"/>
      <c r="K23" s="4"/>
      <c r="L23" s="11"/>
      <c r="M23" s="4"/>
      <c r="N23" s="12"/>
      <c r="O23" s="4"/>
      <c r="P23" s="4"/>
      <c r="Q23" s="4"/>
      <c r="R23" s="5"/>
      <c r="T23" s="37" t="s">
        <v>59</v>
      </c>
      <c r="U23" s="37"/>
    </row>
    <row r="24" spans="2:21" x14ac:dyDescent="0.15">
      <c r="B24" s="3" t="s">
        <v>29</v>
      </c>
      <c r="C24" s="6">
        <v>256</v>
      </c>
      <c r="D24" s="4"/>
      <c r="E24" s="4"/>
      <c r="F24" s="11"/>
      <c r="G24" s="4"/>
      <c r="H24" s="3" t="s">
        <v>29</v>
      </c>
      <c r="I24" s="6">
        <v>133</v>
      </c>
      <c r="J24" s="4"/>
      <c r="K24" s="4"/>
      <c r="L24" s="11"/>
      <c r="M24" s="4"/>
      <c r="N24" s="3" t="s">
        <v>29</v>
      </c>
      <c r="O24" s="4">
        <v>121</v>
      </c>
      <c r="P24" s="4"/>
      <c r="Q24" s="4"/>
      <c r="R24" s="5"/>
    </row>
    <row r="25" spans="2:21" x14ac:dyDescent="0.15">
      <c r="B25" s="3" t="s">
        <v>30</v>
      </c>
      <c r="C25" s="13">
        <v>3.5</v>
      </c>
      <c r="D25" s="4"/>
      <c r="E25" s="4"/>
      <c r="F25" s="11"/>
      <c r="G25" s="4"/>
      <c r="H25" s="3" t="s">
        <v>30</v>
      </c>
      <c r="I25" s="13">
        <v>3.1</v>
      </c>
      <c r="J25" s="4"/>
      <c r="K25" s="4"/>
      <c r="L25" s="11"/>
      <c r="M25" s="4"/>
      <c r="N25" s="3" t="s">
        <v>30</v>
      </c>
      <c r="O25" s="14">
        <v>3.9</v>
      </c>
      <c r="P25" s="4"/>
      <c r="Q25" s="4"/>
      <c r="R25" s="5"/>
    </row>
    <row r="26" spans="2:21" x14ac:dyDescent="0.15">
      <c r="B26" s="3" t="s">
        <v>0</v>
      </c>
      <c r="C26" s="6">
        <v>256</v>
      </c>
      <c r="D26" s="4"/>
      <c r="E26" s="4"/>
      <c r="F26" s="11"/>
      <c r="G26" s="4"/>
      <c r="H26" s="3" t="s">
        <v>0</v>
      </c>
      <c r="I26" s="6">
        <v>133</v>
      </c>
      <c r="J26" s="4"/>
      <c r="K26" s="4"/>
      <c r="L26" s="11"/>
      <c r="M26" s="4"/>
      <c r="N26" s="3" t="s">
        <v>0</v>
      </c>
      <c r="O26" s="4">
        <v>121</v>
      </c>
      <c r="P26" s="4"/>
      <c r="Q26" s="4"/>
      <c r="R26" s="5"/>
    </row>
    <row r="27" spans="2:21" x14ac:dyDescent="0.15">
      <c r="B27" s="3" t="s">
        <v>42</v>
      </c>
      <c r="C27" s="6">
        <v>116</v>
      </c>
      <c r="D27" s="4"/>
      <c r="E27" s="4"/>
      <c r="F27" s="11"/>
      <c r="G27" s="4"/>
      <c r="H27" s="3" t="s">
        <v>42</v>
      </c>
      <c r="I27" s="6">
        <v>67</v>
      </c>
      <c r="J27" s="4"/>
      <c r="K27" s="4"/>
      <c r="L27" s="11"/>
      <c r="M27" s="4"/>
      <c r="N27" s="3" t="s">
        <v>42</v>
      </c>
      <c r="O27" s="4">
        <v>108</v>
      </c>
      <c r="P27" s="4"/>
      <c r="Q27" s="4"/>
      <c r="R27" s="5"/>
    </row>
    <row r="28" spans="2:21" x14ac:dyDescent="0.15">
      <c r="B28" s="3" t="s">
        <v>31</v>
      </c>
      <c r="C28" s="23">
        <f>1/(C25*C26)</f>
        <v>1.1160714285714285E-3</v>
      </c>
      <c r="D28" s="6"/>
      <c r="E28" s="6"/>
      <c r="F28" s="11"/>
      <c r="G28" s="4"/>
      <c r="H28" s="3" t="s">
        <v>31</v>
      </c>
      <c r="I28" s="23">
        <f>1/(I25*I26)</f>
        <v>2.4254183846713559E-3</v>
      </c>
      <c r="J28" s="6"/>
      <c r="K28" s="6"/>
      <c r="L28" s="11"/>
      <c r="M28" s="4"/>
      <c r="N28" s="3" t="s">
        <v>31</v>
      </c>
      <c r="O28" s="23">
        <f>1/(O25*O26)</f>
        <v>2.1190930281839372E-3</v>
      </c>
      <c r="P28" s="6"/>
      <c r="Q28" s="6"/>
      <c r="R28" s="7"/>
    </row>
    <row r="29" spans="2:21" x14ac:dyDescent="0.15">
      <c r="B29" s="3" t="s">
        <v>43</v>
      </c>
      <c r="C29" s="4"/>
      <c r="D29" s="6">
        <v>16776</v>
      </c>
      <c r="E29" s="6"/>
      <c r="F29" s="21">
        <f>D29*C28</f>
        <v>18.723214285714285</v>
      </c>
      <c r="G29" s="4"/>
      <c r="H29" s="3" t="s">
        <v>43</v>
      </c>
      <c r="I29" s="4"/>
      <c r="J29" s="6">
        <v>10150</v>
      </c>
      <c r="K29" s="6"/>
      <c r="L29" s="21">
        <f>J29*I28</f>
        <v>24.617996604414262</v>
      </c>
      <c r="M29" s="4"/>
      <c r="N29" s="3" t="s">
        <v>43</v>
      </c>
      <c r="O29" s="4"/>
      <c r="P29" s="6">
        <v>6498</v>
      </c>
      <c r="Q29" s="6"/>
      <c r="R29" s="21">
        <f>P29*O28</f>
        <v>13.769866497139224</v>
      </c>
    </row>
    <row r="30" spans="2:21" x14ac:dyDescent="0.15">
      <c r="B30" s="3" t="s">
        <v>32</v>
      </c>
      <c r="C30" s="4" t="s">
        <v>1</v>
      </c>
      <c r="D30" s="6">
        <v>8472</v>
      </c>
      <c r="E30" s="19">
        <f>(D30/D29)*100</f>
        <v>50.500715307582254</v>
      </c>
      <c r="F30" s="20">
        <f>D30*C28</f>
        <v>9.4553571428571423</v>
      </c>
      <c r="G30" s="4"/>
      <c r="H30" s="3" t="s">
        <v>32</v>
      </c>
      <c r="I30" s="4" t="s">
        <v>1</v>
      </c>
      <c r="J30" s="6">
        <v>6812</v>
      </c>
      <c r="K30" s="19">
        <f>(J30/J29)*100</f>
        <v>67.113300492610833</v>
      </c>
      <c r="L30" s="20">
        <f>J30*I28</f>
        <v>16.521950036381277</v>
      </c>
      <c r="M30" s="4"/>
      <c r="N30" s="3" t="s">
        <v>32</v>
      </c>
      <c r="O30" s="6" t="s">
        <v>10</v>
      </c>
      <c r="P30" s="6">
        <v>1790</v>
      </c>
      <c r="Q30" s="19">
        <f>(P30/P29)*100</f>
        <v>27.546937519236685</v>
      </c>
      <c r="R30" s="20">
        <f>P30*O28</f>
        <v>3.7931765204492476</v>
      </c>
    </row>
    <row r="31" spans="2:21" x14ac:dyDescent="0.15">
      <c r="B31" s="3" t="s">
        <v>33</v>
      </c>
      <c r="C31" s="4" t="s">
        <v>10</v>
      </c>
      <c r="D31" s="6">
        <v>2822</v>
      </c>
      <c r="E31" s="19">
        <f>(D31/D29)*100</f>
        <v>16.821649976156415</v>
      </c>
      <c r="F31" s="20">
        <f>D31*C28</f>
        <v>3.1495535714285712</v>
      </c>
      <c r="G31" s="4"/>
      <c r="H31" s="3" t="s">
        <v>33</v>
      </c>
      <c r="I31" s="4" t="s">
        <v>2</v>
      </c>
      <c r="J31" s="6">
        <v>1097</v>
      </c>
      <c r="K31" s="19">
        <f>(J31/J29)*100</f>
        <v>10.807881773399016</v>
      </c>
      <c r="L31" s="20">
        <f>J31*I28</f>
        <v>2.6606839679844776</v>
      </c>
      <c r="M31" s="4"/>
      <c r="N31" s="3" t="s">
        <v>33</v>
      </c>
      <c r="O31" s="6" t="s">
        <v>1</v>
      </c>
      <c r="P31" s="6">
        <v>1649</v>
      </c>
      <c r="Q31" s="19">
        <f>(P31/P29)*100</f>
        <v>25.377039088950447</v>
      </c>
      <c r="R31" s="20">
        <f>P31*O28</f>
        <v>3.4943844034753124</v>
      </c>
    </row>
    <row r="32" spans="2:21" x14ac:dyDescent="0.15">
      <c r="B32" s="3" t="s">
        <v>34</v>
      </c>
      <c r="C32" s="4" t="s">
        <v>2</v>
      </c>
      <c r="D32" s="6">
        <v>2303</v>
      </c>
      <c r="E32" s="19">
        <f>(D32/D29)*100</f>
        <v>13.727944682880306</v>
      </c>
      <c r="F32" s="20">
        <f>D32*C28</f>
        <v>2.5703125</v>
      </c>
      <c r="G32" s="4"/>
      <c r="H32" s="3" t="s">
        <v>34</v>
      </c>
      <c r="I32" s="4" t="s">
        <v>10</v>
      </c>
      <c r="J32" s="6">
        <v>1027</v>
      </c>
      <c r="K32" s="19">
        <f>(J32/J29)*100</f>
        <v>10.118226600985222</v>
      </c>
      <c r="L32" s="20">
        <f>J32*I28</f>
        <v>2.4909046810574824</v>
      </c>
      <c r="M32" s="4"/>
      <c r="N32" s="3" t="s">
        <v>34</v>
      </c>
      <c r="O32" s="6" t="s">
        <v>2</v>
      </c>
      <c r="P32" s="6">
        <v>1196</v>
      </c>
      <c r="Q32" s="19">
        <f>(P32/P29)*100</f>
        <v>18.405663281009542</v>
      </c>
      <c r="R32" s="20">
        <f>P32*O28</f>
        <v>2.5344352617079888</v>
      </c>
    </row>
    <row r="33" spans="2:21" x14ac:dyDescent="0.15">
      <c r="B33" s="3" t="s">
        <v>35</v>
      </c>
      <c r="C33" s="4" t="s">
        <v>4</v>
      </c>
      <c r="D33" s="6">
        <v>804</v>
      </c>
      <c r="E33" s="19">
        <f>(D33/D29)*100</f>
        <v>4.792560801144492</v>
      </c>
      <c r="F33" s="20">
        <f>D33*C28</f>
        <v>0.89732142857142849</v>
      </c>
      <c r="G33" s="4"/>
      <c r="H33" s="3" t="s">
        <v>35</v>
      </c>
      <c r="I33" s="4" t="s">
        <v>4</v>
      </c>
      <c r="J33" s="6">
        <v>497</v>
      </c>
      <c r="K33" s="19">
        <f>(J33/J29)*100</f>
        <v>4.8965517241379315</v>
      </c>
      <c r="L33" s="20">
        <f>J33*I28</f>
        <v>1.2054329371816639</v>
      </c>
      <c r="M33" s="4"/>
      <c r="N33" s="3" t="s">
        <v>35</v>
      </c>
      <c r="O33" s="6" t="s">
        <v>4</v>
      </c>
      <c r="P33" s="6">
        <v>305</v>
      </c>
      <c r="Q33" s="19">
        <f>(P33/P29)*100</f>
        <v>4.6937519236688212</v>
      </c>
      <c r="R33" s="20">
        <f>P33*O28</f>
        <v>0.64632337359610081</v>
      </c>
    </row>
    <row r="34" spans="2:21" x14ac:dyDescent="0.15">
      <c r="B34" s="55" t="s">
        <v>36</v>
      </c>
      <c r="C34" s="24" t="s">
        <v>7</v>
      </c>
      <c r="D34" s="25">
        <v>264</v>
      </c>
      <c r="E34" s="54">
        <f>(D34/D29)*100</f>
        <v>1.5736766809728182</v>
      </c>
      <c r="F34" s="26">
        <f>D34*C28</f>
        <v>0.29464285714285715</v>
      </c>
      <c r="G34" s="24"/>
      <c r="H34" s="55" t="s">
        <v>36</v>
      </c>
      <c r="I34" s="24" t="s">
        <v>5</v>
      </c>
      <c r="J34" s="25">
        <v>142</v>
      </c>
      <c r="K34" s="19">
        <f>(J34/J29)*100</f>
        <v>1.399014778325123</v>
      </c>
      <c r="L34" s="20">
        <f>J34*I28</f>
        <v>0.34440941062333252</v>
      </c>
      <c r="M34" s="4"/>
      <c r="N34" s="3" t="s">
        <v>36</v>
      </c>
      <c r="O34" s="6" t="s">
        <v>3</v>
      </c>
      <c r="P34" s="6">
        <v>161</v>
      </c>
      <c r="Q34" s="19">
        <f>(P34/P29)*100</f>
        <v>2.4776854416743612</v>
      </c>
      <c r="R34" s="20">
        <f>P34*O28</f>
        <v>0.34117397753761391</v>
      </c>
    </row>
    <row r="35" spans="2:21" x14ac:dyDescent="0.15">
      <c r="B35" s="55" t="s">
        <v>37</v>
      </c>
      <c r="C35" s="24" t="s">
        <v>3</v>
      </c>
      <c r="D35" s="25">
        <v>218</v>
      </c>
      <c r="E35" s="54">
        <f>(D35/D29)*100</f>
        <v>1.2994754411063423</v>
      </c>
      <c r="F35" s="26">
        <f>D35*C28</f>
        <v>0.24330357142857142</v>
      </c>
      <c r="G35" s="24"/>
      <c r="H35" s="55" t="s">
        <v>37</v>
      </c>
      <c r="I35" s="24" t="s">
        <v>7</v>
      </c>
      <c r="J35" s="25">
        <v>122</v>
      </c>
      <c r="K35" s="19">
        <f>(J35/J29)*100</f>
        <v>1.2019704433497538</v>
      </c>
      <c r="L35" s="20">
        <f>J35*I28</f>
        <v>0.29590104292990543</v>
      </c>
      <c r="M35" s="4"/>
      <c r="N35" s="3" t="s">
        <v>37</v>
      </c>
      <c r="O35" s="4" t="s">
        <v>17</v>
      </c>
      <c r="P35" s="6">
        <v>149</v>
      </c>
      <c r="Q35" s="19">
        <f>(P35/P29)*100</f>
        <v>2.2930132348414896</v>
      </c>
      <c r="R35" s="20">
        <f>P35*O28</f>
        <v>0.31574486119940665</v>
      </c>
    </row>
    <row r="36" spans="2:21" x14ac:dyDescent="0.15">
      <c r="B36" s="55" t="s">
        <v>38</v>
      </c>
      <c r="C36" s="24" t="s">
        <v>5</v>
      </c>
      <c r="D36" s="25">
        <v>173</v>
      </c>
      <c r="E36" s="54">
        <f>(D36/D29)*100</f>
        <v>1.0312350977587028</v>
      </c>
      <c r="F36" s="26">
        <f>D36*C28</f>
        <v>0.19308035714285712</v>
      </c>
      <c r="G36" s="24"/>
      <c r="H36" s="55" t="s">
        <v>38</v>
      </c>
      <c r="I36" s="24" t="s">
        <v>14</v>
      </c>
      <c r="J36" s="25">
        <v>69</v>
      </c>
      <c r="K36" s="19">
        <f>(J36/J29)*100</f>
        <v>0.67980295566502469</v>
      </c>
      <c r="L36" s="20">
        <f>J36*I28</f>
        <v>0.16735386854232356</v>
      </c>
      <c r="M36" s="4"/>
      <c r="N36" s="3" t="s">
        <v>38</v>
      </c>
      <c r="O36" s="4" t="s">
        <v>7</v>
      </c>
      <c r="P36" s="6">
        <v>138</v>
      </c>
      <c r="Q36" s="19">
        <f>(P36/P29)*100</f>
        <v>2.1237303785780237</v>
      </c>
      <c r="R36" s="20">
        <f>P36*O28</f>
        <v>0.29243483788938335</v>
      </c>
    </row>
    <row r="37" spans="2:21" x14ac:dyDescent="0.15">
      <c r="B37" s="55" t="s">
        <v>39</v>
      </c>
      <c r="C37" s="24" t="s">
        <v>17</v>
      </c>
      <c r="D37" s="25">
        <v>158</v>
      </c>
      <c r="E37" s="54">
        <f>(D37/D29)*100</f>
        <v>0.94182164997615636</v>
      </c>
      <c r="F37" s="26">
        <f>D37*C28</f>
        <v>0.1763392857142857</v>
      </c>
      <c r="G37" s="24"/>
      <c r="H37" s="55" t="s">
        <v>39</v>
      </c>
      <c r="I37" s="24" t="s">
        <v>3</v>
      </c>
      <c r="J37" s="25">
        <v>57</v>
      </c>
      <c r="K37" s="19">
        <f>(J37/J30)*100</f>
        <v>0.83675866118614206</v>
      </c>
      <c r="L37" s="20">
        <f>J37*I28</f>
        <v>0.13824884792626729</v>
      </c>
      <c r="M37" s="4"/>
      <c r="N37" s="3" t="s">
        <v>39</v>
      </c>
      <c r="O37" s="4" t="s">
        <v>9</v>
      </c>
      <c r="P37" s="6">
        <v>63</v>
      </c>
      <c r="Q37" s="19">
        <f>(P37/P29)*100</f>
        <v>0.96952908587257614</v>
      </c>
      <c r="R37" s="20">
        <f>P37*O28</f>
        <v>0.13350286077558804</v>
      </c>
    </row>
    <row r="38" spans="2:21" x14ac:dyDescent="0.15">
      <c r="B38" s="55" t="s">
        <v>40</v>
      </c>
      <c r="C38" s="24" t="s">
        <v>9</v>
      </c>
      <c r="D38" s="25">
        <v>89</v>
      </c>
      <c r="E38" s="54">
        <f>(D38/D29)*100</f>
        <v>0.53051979017644257</v>
      </c>
      <c r="F38" s="26">
        <f>D38*C28</f>
        <v>9.9330357142857137E-2</v>
      </c>
      <c r="G38" s="24"/>
      <c r="H38" s="55" t="s">
        <v>40</v>
      </c>
      <c r="I38" s="24" t="s">
        <v>11</v>
      </c>
      <c r="J38" s="25">
        <v>34</v>
      </c>
      <c r="K38" s="19">
        <f>(J38/J29)*100</f>
        <v>0.33497536945812811</v>
      </c>
      <c r="L38" s="20">
        <f>J38*I28</f>
        <v>8.2464225078826101E-2</v>
      </c>
      <c r="M38" s="4"/>
      <c r="N38" s="3" t="s">
        <v>40</v>
      </c>
      <c r="O38" s="4" t="s">
        <v>13</v>
      </c>
      <c r="P38" s="6">
        <v>59</v>
      </c>
      <c r="Q38" s="19">
        <f>(P38/P29)*100</f>
        <v>0.90797168359495228</v>
      </c>
      <c r="R38" s="20">
        <f>P38*O28</f>
        <v>0.12502648866285229</v>
      </c>
    </row>
    <row r="39" spans="2:21" ht="12" thickBot="1" x14ac:dyDescent="0.2">
      <c r="B39" s="57" t="s">
        <v>41</v>
      </c>
      <c r="C39" s="27" t="s">
        <v>14</v>
      </c>
      <c r="D39" s="28">
        <v>73</v>
      </c>
      <c r="E39" s="56">
        <f>(D39/D29)*100</f>
        <v>0.4351454458750596</v>
      </c>
      <c r="F39" s="29">
        <f>D39*C28</f>
        <v>8.1473214285714288E-2</v>
      </c>
      <c r="G39" s="27"/>
      <c r="H39" s="57" t="s">
        <v>41</v>
      </c>
      <c r="I39" s="27" t="s">
        <v>62</v>
      </c>
      <c r="J39" s="28">
        <v>33</v>
      </c>
      <c r="K39" s="30">
        <f>(J39/J29)*100</f>
        <v>0.3251231527093596</v>
      </c>
      <c r="L39" s="22">
        <f>J39*I28</f>
        <v>8.0038806694154752E-2</v>
      </c>
      <c r="M39" s="9"/>
      <c r="N39" s="8" t="s">
        <v>41</v>
      </c>
      <c r="O39" s="9" t="s">
        <v>63</v>
      </c>
      <c r="P39" s="10">
        <v>46</v>
      </c>
      <c r="Q39" s="30">
        <f>(P39/P29)*100</f>
        <v>0.70791012619267468</v>
      </c>
      <c r="R39" s="22">
        <f>P39*O28</f>
        <v>9.7478279296461107E-2</v>
      </c>
    </row>
    <row r="41" spans="2:21" ht="12" thickBot="1" x14ac:dyDescent="0.2"/>
    <row r="42" spans="2:21" x14ac:dyDescent="0.15">
      <c r="B42" s="15"/>
      <c r="C42" s="16" t="s">
        <v>22</v>
      </c>
      <c r="D42" s="16"/>
      <c r="E42" s="16"/>
      <c r="F42" s="17"/>
      <c r="G42" s="2"/>
      <c r="H42" s="86" t="s">
        <v>27</v>
      </c>
      <c r="I42" s="87"/>
      <c r="J42" s="87"/>
      <c r="K42" s="87"/>
      <c r="L42" s="88"/>
      <c r="M42" s="18"/>
      <c r="N42" s="89" t="s">
        <v>28</v>
      </c>
      <c r="O42" s="90"/>
      <c r="P42" s="90"/>
      <c r="Q42" s="90"/>
      <c r="R42" s="90"/>
      <c r="S42" s="35"/>
      <c r="T42" s="37" t="s">
        <v>114</v>
      </c>
      <c r="U42" s="37"/>
    </row>
    <row r="43" spans="2:21" x14ac:dyDescent="0.15">
      <c r="B43" s="3"/>
      <c r="C43" s="4"/>
      <c r="D43" s="4"/>
      <c r="E43" s="4"/>
      <c r="F43" s="11"/>
      <c r="G43" s="4"/>
      <c r="H43" s="12"/>
      <c r="I43" s="4"/>
      <c r="J43" s="4"/>
      <c r="K43" s="4"/>
      <c r="L43" s="11"/>
      <c r="M43" s="4"/>
      <c r="N43" s="12"/>
      <c r="O43" s="4"/>
      <c r="P43" s="4"/>
      <c r="Q43" s="4"/>
      <c r="R43" s="5"/>
      <c r="T43" s="37" t="s">
        <v>58</v>
      </c>
      <c r="U43" s="37"/>
    </row>
    <row r="44" spans="2:21" x14ac:dyDescent="0.15">
      <c r="B44" s="3" t="s">
        <v>29</v>
      </c>
      <c r="C44" s="6">
        <v>255</v>
      </c>
      <c r="D44" s="4"/>
      <c r="E44" s="4"/>
      <c r="F44" s="11"/>
      <c r="G44" s="4"/>
      <c r="H44" s="3" t="s">
        <v>29</v>
      </c>
      <c r="I44" s="6">
        <v>125</v>
      </c>
      <c r="J44" s="4"/>
      <c r="K44" s="4"/>
      <c r="L44" s="11"/>
      <c r="M44" s="4"/>
      <c r="N44" s="3" t="s">
        <v>29</v>
      </c>
      <c r="O44" s="4">
        <v>128</v>
      </c>
      <c r="P44" s="4"/>
      <c r="Q44" s="4"/>
      <c r="R44" s="5"/>
    </row>
    <row r="45" spans="2:21" x14ac:dyDescent="0.15">
      <c r="B45" s="3" t="s">
        <v>30</v>
      </c>
      <c r="C45" s="13">
        <v>3.1</v>
      </c>
      <c r="D45" s="4"/>
      <c r="E45" s="4"/>
      <c r="F45" s="11"/>
      <c r="G45" s="4"/>
      <c r="H45" s="3" t="s">
        <v>30</v>
      </c>
      <c r="I45" s="13">
        <v>2.8</v>
      </c>
      <c r="J45" s="4"/>
      <c r="K45" s="4"/>
      <c r="L45" s="11"/>
      <c r="M45" s="4"/>
      <c r="N45" s="3" t="s">
        <v>30</v>
      </c>
      <c r="O45" s="14">
        <v>3.4</v>
      </c>
      <c r="P45" s="4"/>
      <c r="Q45" s="4"/>
      <c r="R45" s="5"/>
    </row>
    <row r="46" spans="2:21" x14ac:dyDescent="0.15">
      <c r="B46" s="3" t="s">
        <v>0</v>
      </c>
      <c r="C46" s="6">
        <v>254</v>
      </c>
      <c r="D46" s="4"/>
      <c r="E46" s="4"/>
      <c r="F46" s="11"/>
      <c r="G46" s="4"/>
      <c r="H46" s="3" t="s">
        <v>0</v>
      </c>
      <c r="I46" s="38">
        <v>124</v>
      </c>
      <c r="J46" s="4"/>
      <c r="K46" s="4"/>
      <c r="L46" s="11"/>
      <c r="M46" s="4"/>
      <c r="N46" s="3" t="s">
        <v>0</v>
      </c>
      <c r="O46" s="35">
        <v>128</v>
      </c>
      <c r="P46" s="4"/>
      <c r="Q46" s="4"/>
      <c r="R46" s="5"/>
    </row>
    <row r="47" spans="2:21" x14ac:dyDescent="0.15">
      <c r="B47" s="3" t="s">
        <v>42</v>
      </c>
      <c r="C47" s="6">
        <v>103</v>
      </c>
      <c r="D47" s="4"/>
      <c r="E47" s="4"/>
      <c r="F47" s="11"/>
      <c r="G47" s="4"/>
      <c r="H47" s="3" t="s">
        <v>42</v>
      </c>
      <c r="I47" s="6">
        <v>64</v>
      </c>
      <c r="J47" s="4"/>
      <c r="K47" s="4"/>
      <c r="L47" s="11"/>
      <c r="M47" s="4"/>
      <c r="N47" s="3" t="s">
        <v>42</v>
      </c>
      <c r="O47" s="4">
        <v>96</v>
      </c>
      <c r="P47" s="4"/>
      <c r="Q47" s="4"/>
      <c r="R47" s="5"/>
    </row>
    <row r="48" spans="2:21" x14ac:dyDescent="0.15">
      <c r="B48" s="3" t="s">
        <v>31</v>
      </c>
      <c r="C48" s="23">
        <f>1/(C45*C46)</f>
        <v>1.27000254000508E-3</v>
      </c>
      <c r="D48" s="6"/>
      <c r="E48" s="6"/>
      <c r="F48" s="11"/>
      <c r="G48" s="4"/>
      <c r="H48" s="3" t="s">
        <v>31</v>
      </c>
      <c r="I48" s="23">
        <f>1/(I45*I46)</f>
        <v>2.8801843317972351E-3</v>
      </c>
      <c r="J48" s="6"/>
      <c r="K48" s="6"/>
      <c r="L48" s="11"/>
      <c r="M48" s="4"/>
      <c r="N48" s="3" t="s">
        <v>31</v>
      </c>
      <c r="O48" s="23">
        <f>1/(O45*O46)</f>
        <v>2.2977941176470589E-3</v>
      </c>
      <c r="P48" s="6"/>
      <c r="Q48" s="6"/>
      <c r="R48" s="7"/>
    </row>
    <row r="49" spans="2:21" x14ac:dyDescent="0.15">
      <c r="B49" s="3" t="s">
        <v>43</v>
      </c>
      <c r="C49" s="4"/>
      <c r="D49" s="6">
        <v>14678</v>
      </c>
      <c r="E49" s="6"/>
      <c r="F49" s="21">
        <f>D49*C48</f>
        <v>18.641097282194565</v>
      </c>
      <c r="G49" s="4"/>
      <c r="H49" s="3" t="s">
        <v>43</v>
      </c>
      <c r="I49" s="4"/>
      <c r="J49" s="6">
        <v>8683</v>
      </c>
      <c r="K49" s="6"/>
      <c r="L49" s="21">
        <f>J49*I48</f>
        <v>25.008640552995391</v>
      </c>
      <c r="M49" s="4"/>
      <c r="N49" s="3" t="s">
        <v>43</v>
      </c>
      <c r="O49" s="4"/>
      <c r="P49" s="6">
        <v>5863</v>
      </c>
      <c r="Q49" s="6"/>
      <c r="R49" s="21">
        <f>P49*O48</f>
        <v>13.471966911764707</v>
      </c>
    </row>
    <row r="50" spans="2:21" x14ac:dyDescent="0.15">
      <c r="B50" s="3" t="s">
        <v>32</v>
      </c>
      <c r="C50" s="4" t="s">
        <v>1</v>
      </c>
      <c r="D50" s="6">
        <v>8760</v>
      </c>
      <c r="E50" s="19">
        <f>(D50/D49)*100</f>
        <v>59.681155470772588</v>
      </c>
      <c r="F50" s="20">
        <f>D50*C48</f>
        <v>11.125222250444502</v>
      </c>
      <c r="G50" s="4"/>
      <c r="H50" s="3" t="s">
        <v>32</v>
      </c>
      <c r="I50" s="4" t="s">
        <v>1</v>
      </c>
      <c r="J50" s="6">
        <v>6753</v>
      </c>
      <c r="K50" s="19">
        <f>(J50/J49)*100</f>
        <v>77.772659219163884</v>
      </c>
      <c r="L50" s="20">
        <f>J50*I48</f>
        <v>19.44988479262673</v>
      </c>
      <c r="M50" s="4"/>
      <c r="N50" s="3" t="s">
        <v>32</v>
      </c>
      <c r="O50" s="6" t="s">
        <v>1</v>
      </c>
      <c r="P50" s="6">
        <v>2004</v>
      </c>
      <c r="Q50" s="19">
        <f>(P50/P49)*100</f>
        <v>34.180453692648818</v>
      </c>
      <c r="R50" s="20">
        <f>P50*O48</f>
        <v>4.6047794117647056</v>
      </c>
    </row>
    <row r="51" spans="2:21" x14ac:dyDescent="0.15">
      <c r="B51" s="3" t="s">
        <v>33</v>
      </c>
      <c r="C51" s="4" t="s">
        <v>2</v>
      </c>
      <c r="D51" s="6">
        <v>1562</v>
      </c>
      <c r="E51" s="19">
        <f>(D51/D49)*100</f>
        <v>10.64177680882954</v>
      </c>
      <c r="F51" s="20">
        <f>D51*C48</f>
        <v>1.9837439674879351</v>
      </c>
      <c r="G51" s="4"/>
      <c r="H51" s="3" t="s">
        <v>33</v>
      </c>
      <c r="I51" s="4" t="s">
        <v>2</v>
      </c>
      <c r="J51" s="6">
        <v>712</v>
      </c>
      <c r="K51" s="19">
        <f>(J51/J49)*100</f>
        <v>8.1999308994587121</v>
      </c>
      <c r="L51" s="20">
        <f>J51*I48</f>
        <v>2.0506912442396312</v>
      </c>
      <c r="M51" s="4"/>
      <c r="N51" s="3" t="s">
        <v>33</v>
      </c>
      <c r="O51" s="25" t="s">
        <v>2</v>
      </c>
      <c r="P51" s="25">
        <v>846</v>
      </c>
      <c r="Q51" s="19">
        <f>(P51/P49)*100</f>
        <v>14.429472966058333</v>
      </c>
      <c r="R51" s="26">
        <f>P51*O48</f>
        <v>1.9439338235294119</v>
      </c>
    </row>
    <row r="52" spans="2:21" x14ac:dyDescent="0.15">
      <c r="B52" s="3" t="s">
        <v>34</v>
      </c>
      <c r="C52" s="4" t="s">
        <v>10</v>
      </c>
      <c r="D52" s="6">
        <v>681</v>
      </c>
      <c r="E52" s="19">
        <f>(D52/D49)*100</f>
        <v>4.639596675296362</v>
      </c>
      <c r="F52" s="20">
        <f>D52*C48</f>
        <v>0.86487172974345949</v>
      </c>
      <c r="G52" s="4"/>
      <c r="H52" s="3" t="s">
        <v>34</v>
      </c>
      <c r="I52" s="4" t="s">
        <v>4</v>
      </c>
      <c r="J52" s="6">
        <v>240</v>
      </c>
      <c r="K52" s="19">
        <f>(J52/J49)*100</f>
        <v>2.764021651502937</v>
      </c>
      <c r="L52" s="20">
        <f>J52*I48</f>
        <v>0.69124423963133641</v>
      </c>
      <c r="M52" s="4"/>
      <c r="N52" s="3" t="s">
        <v>34</v>
      </c>
      <c r="O52" s="25" t="s">
        <v>10</v>
      </c>
      <c r="P52" s="25">
        <v>469</v>
      </c>
      <c r="Q52" s="19">
        <f>(P52/P49)*100</f>
        <v>7.9993177554153165</v>
      </c>
      <c r="R52" s="26">
        <f>P52*O48</f>
        <v>1.0776654411764706</v>
      </c>
    </row>
    <row r="53" spans="2:21" x14ac:dyDescent="0.15">
      <c r="B53" s="3" t="s">
        <v>35</v>
      </c>
      <c r="C53" s="4" t="s">
        <v>4</v>
      </c>
      <c r="D53" s="6">
        <v>675</v>
      </c>
      <c r="E53" s="19">
        <f>(D53/D49)*100</f>
        <v>4.5987191715492575</v>
      </c>
      <c r="F53" s="20">
        <f>D53*C48</f>
        <v>0.85725171450342907</v>
      </c>
      <c r="G53" s="4"/>
      <c r="H53" s="3" t="s">
        <v>35</v>
      </c>
      <c r="I53" s="4" t="s">
        <v>10</v>
      </c>
      <c r="J53" s="6">
        <v>210</v>
      </c>
      <c r="K53" s="19">
        <f>(J53/J49)*100</f>
        <v>2.4185189450650695</v>
      </c>
      <c r="L53" s="20">
        <f>J53*I48</f>
        <v>0.60483870967741937</v>
      </c>
      <c r="M53" s="4"/>
      <c r="N53" s="3" t="s">
        <v>35</v>
      </c>
      <c r="O53" s="6" t="s">
        <v>4</v>
      </c>
      <c r="P53" s="6">
        <v>433</v>
      </c>
      <c r="Q53" s="19">
        <f>(P53/P49)*100</f>
        <v>7.3852976292000685</v>
      </c>
      <c r="R53" s="20">
        <f>P53*O48</f>
        <v>0.99494485294117652</v>
      </c>
    </row>
    <row r="54" spans="2:21" x14ac:dyDescent="0.15">
      <c r="B54" s="55" t="s">
        <v>36</v>
      </c>
      <c r="C54" s="24" t="s">
        <v>7</v>
      </c>
      <c r="D54" s="25">
        <v>456</v>
      </c>
      <c r="E54" s="54">
        <f>(D54/D49)*100</f>
        <v>3.1066902847799427</v>
      </c>
      <c r="F54" s="26">
        <f>D54*C48</f>
        <v>0.57912115824231647</v>
      </c>
      <c r="G54" s="24"/>
      <c r="H54" s="55" t="s">
        <v>36</v>
      </c>
      <c r="I54" s="24" t="s">
        <v>11</v>
      </c>
      <c r="J54" s="25">
        <v>109</v>
      </c>
      <c r="K54" s="19">
        <f>(J54/J49)*100</f>
        <v>1.2553265000575837</v>
      </c>
      <c r="L54" s="20">
        <f>J54*I48</f>
        <v>0.31394009216589863</v>
      </c>
      <c r="M54" s="4"/>
      <c r="N54" s="3" t="s">
        <v>36</v>
      </c>
      <c r="O54" s="6" t="s">
        <v>7</v>
      </c>
      <c r="P54" s="6">
        <v>379</v>
      </c>
      <c r="Q54" s="19">
        <f>(P54/P49)*100</f>
        <v>6.4642674398771955</v>
      </c>
      <c r="R54" s="20">
        <f>P54*O48</f>
        <v>0.87086397058823528</v>
      </c>
    </row>
    <row r="55" spans="2:21" x14ac:dyDescent="0.15">
      <c r="B55" s="55" t="s">
        <v>37</v>
      </c>
      <c r="C55" s="24" t="s">
        <v>3</v>
      </c>
      <c r="D55" s="25">
        <v>242</v>
      </c>
      <c r="E55" s="54">
        <f>(D55/D49)*100</f>
        <v>1.6487259844665487</v>
      </c>
      <c r="F55" s="26">
        <f>D55*C48</f>
        <v>0.30734061468122936</v>
      </c>
      <c r="G55" s="24"/>
      <c r="H55" s="55" t="s">
        <v>37</v>
      </c>
      <c r="I55" s="24" t="s">
        <v>5</v>
      </c>
      <c r="J55" s="25">
        <v>107</v>
      </c>
      <c r="K55" s="19">
        <f>(J55/J49)*100</f>
        <v>1.2322929862950593</v>
      </c>
      <c r="L55" s="20">
        <f>J55*I48</f>
        <v>0.30817972350230416</v>
      </c>
      <c r="M55" s="4"/>
      <c r="N55" s="3" t="s">
        <v>37</v>
      </c>
      <c r="O55" s="4" t="s">
        <v>3</v>
      </c>
      <c r="P55" s="6">
        <v>197</v>
      </c>
      <c r="Q55" s="19">
        <f>(P55/P49)*100</f>
        <v>3.3600545795667749</v>
      </c>
      <c r="R55" s="20">
        <f>P55*O48</f>
        <v>0.45266544117647062</v>
      </c>
    </row>
    <row r="56" spans="2:21" x14ac:dyDescent="0.15">
      <c r="B56" s="55" t="s">
        <v>38</v>
      </c>
      <c r="C56" s="24" t="s">
        <v>17</v>
      </c>
      <c r="D56" s="25">
        <v>192</v>
      </c>
      <c r="E56" s="54">
        <f>(D56/D49)*100</f>
        <v>1.3080801199073444</v>
      </c>
      <c r="F56" s="26">
        <f>D56*C48</f>
        <v>0.24384048768097538</v>
      </c>
      <c r="G56" s="24"/>
      <c r="H56" s="55" t="s">
        <v>38</v>
      </c>
      <c r="I56" s="24" t="s">
        <v>7</v>
      </c>
      <c r="J56" s="25">
        <v>77</v>
      </c>
      <c r="K56" s="19">
        <f>(J56/J49)*100</f>
        <v>0.88679027985719228</v>
      </c>
      <c r="L56" s="20">
        <f>J56*I48</f>
        <v>0.22177419354838709</v>
      </c>
      <c r="M56" s="4"/>
      <c r="N56" s="3" t="s">
        <v>38</v>
      </c>
      <c r="O56" s="4" t="s">
        <v>17</v>
      </c>
      <c r="P56" s="6">
        <v>181</v>
      </c>
      <c r="Q56" s="19">
        <f>(P56/P49)*100</f>
        <v>3.0871567456933309</v>
      </c>
      <c r="R56" s="20">
        <f>P56*O48</f>
        <v>0.41590073529411764</v>
      </c>
    </row>
    <row r="57" spans="2:21" x14ac:dyDescent="0.15">
      <c r="B57" s="55" t="s">
        <v>39</v>
      </c>
      <c r="C57" s="24" t="s">
        <v>19</v>
      </c>
      <c r="D57" s="25">
        <v>174</v>
      </c>
      <c r="E57" s="54">
        <f>(D57/D49)*100</f>
        <v>1.1854476086660308</v>
      </c>
      <c r="F57" s="26">
        <f>D57*C48</f>
        <v>0.22098044196088393</v>
      </c>
      <c r="G57" s="24"/>
      <c r="H57" s="55" t="s">
        <v>39</v>
      </c>
      <c r="I57" s="24" t="s">
        <v>50</v>
      </c>
      <c r="J57" s="25">
        <v>57</v>
      </c>
      <c r="K57" s="19">
        <f>(J57/J50)*100</f>
        <v>0.84406930253220791</v>
      </c>
      <c r="L57" s="20">
        <f>J57*I48</f>
        <v>0.16417050691244239</v>
      </c>
      <c r="M57" s="4"/>
      <c r="N57" s="3" t="s">
        <v>39</v>
      </c>
      <c r="O57" s="4" t="s">
        <v>19</v>
      </c>
      <c r="P57" s="6">
        <v>135</v>
      </c>
      <c r="Q57" s="19">
        <f>(P57/P49)*100</f>
        <v>2.3025754733071806</v>
      </c>
      <c r="R57" s="20">
        <f>P57*O48</f>
        <v>0.31020220588235298</v>
      </c>
    </row>
    <row r="58" spans="2:21" x14ac:dyDescent="0.15">
      <c r="B58" s="55" t="s">
        <v>40</v>
      </c>
      <c r="C58" s="24" t="s">
        <v>5</v>
      </c>
      <c r="D58" s="25">
        <v>131</v>
      </c>
      <c r="E58" s="54">
        <f>(D58/D49)*100</f>
        <v>0.89249216514511509</v>
      </c>
      <c r="F58" s="26">
        <f>D58*C48</f>
        <v>0.16637033274066548</v>
      </c>
      <c r="G58" s="24"/>
      <c r="H58" s="55" t="s">
        <v>40</v>
      </c>
      <c r="I58" s="24" t="s">
        <v>3</v>
      </c>
      <c r="J58" s="25">
        <v>45</v>
      </c>
      <c r="K58" s="19">
        <f>(J58/J49)*100</f>
        <v>0.5182540596568006</v>
      </c>
      <c r="L58" s="20">
        <f>J58*I48</f>
        <v>0.12960829493087558</v>
      </c>
      <c r="M58" s="4"/>
      <c r="N58" s="3" t="s">
        <v>40</v>
      </c>
      <c r="O58" s="4" t="s">
        <v>44</v>
      </c>
      <c r="P58" s="6">
        <v>86</v>
      </c>
      <c r="Q58" s="19">
        <f>(P58/P49)*100</f>
        <v>1.4668258570697594</v>
      </c>
      <c r="R58" s="20">
        <f>P58*O48</f>
        <v>0.19761029411764708</v>
      </c>
    </row>
    <row r="59" spans="2:21" ht="12" thickBot="1" x14ac:dyDescent="0.2">
      <c r="B59" s="57" t="s">
        <v>41</v>
      </c>
      <c r="C59" s="27" t="s">
        <v>11</v>
      </c>
      <c r="D59" s="28">
        <v>115</v>
      </c>
      <c r="E59" s="56">
        <f>(D59/D49)*100</f>
        <v>0.78348548848616983</v>
      </c>
      <c r="F59" s="29">
        <f>D59*C48</f>
        <v>0.14605029210058421</v>
      </c>
      <c r="G59" s="27"/>
      <c r="H59" s="57" t="s">
        <v>41</v>
      </c>
      <c r="I59" s="27" t="s">
        <v>14</v>
      </c>
      <c r="J59" s="28">
        <v>41</v>
      </c>
      <c r="K59" s="30">
        <f>(J59/J49)*100</f>
        <v>0.47218703213175173</v>
      </c>
      <c r="L59" s="22">
        <f>J59*I48</f>
        <v>0.11808755760368664</v>
      </c>
      <c r="M59" s="9"/>
      <c r="N59" s="8" t="s">
        <v>41</v>
      </c>
      <c r="O59" s="9" t="s">
        <v>9</v>
      </c>
      <c r="P59" s="10">
        <v>60</v>
      </c>
      <c r="Q59" s="30">
        <f>(P59/P49)*100</f>
        <v>1.0233668770254136</v>
      </c>
      <c r="R59" s="22">
        <f>P59*O48</f>
        <v>0.13786764705882354</v>
      </c>
    </row>
    <row r="61" spans="2:21" ht="12" thickBot="1" x14ac:dyDescent="0.2"/>
    <row r="62" spans="2:21" x14ac:dyDescent="0.15">
      <c r="B62" s="15"/>
      <c r="C62" s="16" t="s">
        <v>53</v>
      </c>
      <c r="D62" s="16"/>
      <c r="E62" s="16"/>
      <c r="F62" s="17"/>
      <c r="G62" s="2"/>
      <c r="H62" s="86" t="s">
        <v>54</v>
      </c>
      <c r="I62" s="87"/>
      <c r="J62" s="87"/>
      <c r="K62" s="87"/>
      <c r="L62" s="88"/>
      <c r="M62" s="18"/>
      <c r="N62" s="89" t="s">
        <v>55</v>
      </c>
      <c r="O62" s="90"/>
      <c r="P62" s="90"/>
      <c r="Q62" s="90"/>
      <c r="R62" s="91"/>
      <c r="T62" s="37" t="s">
        <v>114</v>
      </c>
      <c r="U62" s="37"/>
    </row>
    <row r="63" spans="2:21" x14ac:dyDescent="0.15">
      <c r="B63" s="3"/>
      <c r="C63" s="4"/>
      <c r="D63" s="4"/>
      <c r="E63" s="4"/>
      <c r="F63" s="11"/>
      <c r="G63" s="4"/>
      <c r="H63" s="12"/>
      <c r="I63" s="4"/>
      <c r="J63" s="4"/>
      <c r="K63" s="4"/>
      <c r="L63" s="11"/>
      <c r="M63" s="4"/>
      <c r="N63" s="12"/>
      <c r="O63" s="4"/>
      <c r="P63" s="4"/>
      <c r="Q63" s="4"/>
      <c r="R63" s="5"/>
      <c r="T63" s="37" t="s">
        <v>86</v>
      </c>
      <c r="U63" s="37"/>
    </row>
    <row r="64" spans="2:21" x14ac:dyDescent="0.15">
      <c r="B64" s="3" t="s">
        <v>29</v>
      </c>
      <c r="C64" s="6">
        <v>194</v>
      </c>
      <c r="D64" s="4"/>
      <c r="E64" s="4"/>
      <c r="F64" s="11"/>
      <c r="G64" s="4"/>
      <c r="H64" s="3" t="s">
        <v>29</v>
      </c>
      <c r="I64" s="6">
        <v>90</v>
      </c>
      <c r="J64" s="4"/>
      <c r="K64" s="4"/>
      <c r="L64" s="11"/>
      <c r="M64" s="4"/>
      <c r="N64" s="3" t="s">
        <v>29</v>
      </c>
      <c r="O64" s="4">
        <v>102</v>
      </c>
      <c r="P64" s="4"/>
      <c r="Q64" s="4"/>
      <c r="R64" s="5"/>
    </row>
    <row r="65" spans="2:21" x14ac:dyDescent="0.15">
      <c r="B65" s="3" t="s">
        <v>30</v>
      </c>
      <c r="C65" s="13">
        <v>3.4</v>
      </c>
      <c r="D65" s="4"/>
      <c r="E65" s="4"/>
      <c r="F65" s="11"/>
      <c r="G65" s="4"/>
      <c r="H65" s="3" t="s">
        <v>30</v>
      </c>
      <c r="I65" s="13">
        <v>2.8</v>
      </c>
      <c r="J65" s="4"/>
      <c r="K65" s="4"/>
      <c r="L65" s="11"/>
      <c r="M65" s="4"/>
      <c r="N65" s="3" t="s">
        <v>30</v>
      </c>
      <c r="O65" s="14">
        <v>3.9</v>
      </c>
      <c r="P65" s="4"/>
      <c r="Q65" s="4"/>
      <c r="R65" s="5"/>
      <c r="T65" s="60" t="s">
        <v>115</v>
      </c>
    </row>
    <row r="66" spans="2:21" x14ac:dyDescent="0.15">
      <c r="B66" s="3" t="s">
        <v>0</v>
      </c>
      <c r="C66" s="6">
        <v>193</v>
      </c>
      <c r="D66" s="4"/>
      <c r="E66" s="4"/>
      <c r="F66" s="11"/>
      <c r="G66" s="4"/>
      <c r="H66" s="3" t="s">
        <v>0</v>
      </c>
      <c r="I66" s="6">
        <v>90</v>
      </c>
      <c r="J66" s="4"/>
      <c r="K66" s="4"/>
      <c r="L66" s="11"/>
      <c r="M66" s="4"/>
      <c r="N66" s="3" t="s">
        <v>0</v>
      </c>
      <c r="O66" s="4">
        <v>101</v>
      </c>
      <c r="P66" s="4"/>
      <c r="Q66" s="4"/>
      <c r="R66" s="5"/>
      <c r="T66" s="36"/>
      <c r="U66" s="58"/>
    </row>
    <row r="67" spans="2:21" x14ac:dyDescent="0.15">
      <c r="B67" s="3" t="s">
        <v>42</v>
      </c>
      <c r="C67" s="6">
        <v>105</v>
      </c>
      <c r="D67" s="4"/>
      <c r="E67" s="4"/>
      <c r="F67" s="11"/>
      <c r="G67" s="4"/>
      <c r="H67" s="3" t="s">
        <v>42</v>
      </c>
      <c r="I67" s="6">
        <v>57</v>
      </c>
      <c r="J67" s="4"/>
      <c r="K67" s="4"/>
      <c r="L67" s="11"/>
      <c r="M67" s="4"/>
      <c r="N67" s="3" t="s">
        <v>42</v>
      </c>
      <c r="O67" s="4">
        <v>97</v>
      </c>
      <c r="P67" s="4"/>
      <c r="Q67" s="4"/>
      <c r="R67" s="5"/>
    </row>
    <row r="68" spans="2:21" x14ac:dyDescent="0.15">
      <c r="B68" s="3" t="s">
        <v>31</v>
      </c>
      <c r="C68" s="23">
        <f>1/(C65*C66)</f>
        <v>1.5239256324291377E-3</v>
      </c>
      <c r="D68" s="6"/>
      <c r="E68" s="6"/>
      <c r="F68" s="11"/>
      <c r="G68" s="4"/>
      <c r="H68" s="3" t="s">
        <v>31</v>
      </c>
      <c r="I68" s="23">
        <f>1/(I65*I66)</f>
        <v>3.9682539682539689E-3</v>
      </c>
      <c r="J68" s="6"/>
      <c r="K68" s="6"/>
      <c r="L68" s="11"/>
      <c r="M68" s="4"/>
      <c r="N68" s="3" t="s">
        <v>31</v>
      </c>
      <c r="O68" s="23">
        <f>1/(O65*O66)</f>
        <v>2.5387154100025388E-3</v>
      </c>
      <c r="P68" s="6"/>
      <c r="Q68" s="6"/>
      <c r="R68" s="7"/>
    </row>
    <row r="69" spans="2:21" x14ac:dyDescent="0.15">
      <c r="B69" s="3" t="s">
        <v>43</v>
      </c>
      <c r="C69" s="4"/>
      <c r="D69" s="6">
        <v>14151</v>
      </c>
      <c r="E69" s="6"/>
      <c r="F69" s="21">
        <f>D69*C68</f>
        <v>21.565071624504728</v>
      </c>
      <c r="G69" s="4"/>
      <c r="H69" s="3" t="s">
        <v>43</v>
      </c>
      <c r="I69" s="4"/>
      <c r="J69" s="6">
        <v>7572</v>
      </c>
      <c r="K69" s="6"/>
      <c r="L69" s="21">
        <f>J69*I68</f>
        <v>30.047619047619051</v>
      </c>
      <c r="M69" s="4"/>
      <c r="N69" s="3" t="s">
        <v>43</v>
      </c>
      <c r="O69" s="4"/>
      <c r="P69" s="6">
        <v>6478</v>
      </c>
      <c r="Q69" s="6"/>
      <c r="R69" s="21">
        <f>P69*O68</f>
        <v>16.445798425996447</v>
      </c>
    </row>
    <row r="70" spans="2:21" x14ac:dyDescent="0.15">
      <c r="B70" s="3" t="s">
        <v>32</v>
      </c>
      <c r="C70" s="4" t="s">
        <v>2</v>
      </c>
      <c r="D70" s="6">
        <v>5509</v>
      </c>
      <c r="E70" s="19">
        <f>(D70/D69)*100</f>
        <v>38.930110946222882</v>
      </c>
      <c r="F70" s="20">
        <f>D70*C68</f>
        <v>8.3953063090521187</v>
      </c>
      <c r="G70" s="4"/>
      <c r="H70" s="3" t="s">
        <v>32</v>
      </c>
      <c r="I70" s="4" t="s">
        <v>1</v>
      </c>
      <c r="J70" s="6">
        <v>3788</v>
      </c>
      <c r="K70" s="19">
        <f>(J70/J69)*100</f>
        <v>50.026413100898047</v>
      </c>
      <c r="L70" s="20">
        <f>J70*I68</f>
        <v>15.031746031746033</v>
      </c>
      <c r="M70" s="4"/>
      <c r="N70" s="3" t="s">
        <v>32</v>
      </c>
      <c r="O70" s="6" t="s">
        <v>2</v>
      </c>
      <c r="P70" s="6">
        <v>3013</v>
      </c>
      <c r="Q70" s="19">
        <f>(P70/P69)*100</f>
        <v>46.511268910157455</v>
      </c>
      <c r="R70" s="20">
        <f>P70*O68</f>
        <v>7.6491495303376498</v>
      </c>
    </row>
    <row r="71" spans="2:21" x14ac:dyDescent="0.15">
      <c r="B71" s="3" t="s">
        <v>33</v>
      </c>
      <c r="C71" s="4" t="s">
        <v>1</v>
      </c>
      <c r="D71" s="6">
        <v>4839</v>
      </c>
      <c r="E71" s="19">
        <f>(D71/D69)*100</f>
        <v>34.195463218147125</v>
      </c>
      <c r="F71" s="20">
        <f>D71*C68</f>
        <v>7.3742761353245969</v>
      </c>
      <c r="G71" s="4"/>
      <c r="H71" s="3" t="s">
        <v>33</v>
      </c>
      <c r="I71" s="4" t="s">
        <v>2</v>
      </c>
      <c r="J71" s="6">
        <v>2451</v>
      </c>
      <c r="K71" s="19">
        <f>(J71/J69)*100</f>
        <v>32.369255150554679</v>
      </c>
      <c r="L71" s="20">
        <f>J71*I68</f>
        <v>9.7261904761904781</v>
      </c>
      <c r="M71" s="4"/>
      <c r="N71" s="3" t="s">
        <v>33</v>
      </c>
      <c r="O71" s="25" t="s">
        <v>1</v>
      </c>
      <c r="P71" s="25">
        <v>1047</v>
      </c>
      <c r="Q71" s="19">
        <f>(P71/P69)*100</f>
        <v>16.162395801173201</v>
      </c>
      <c r="R71" s="26">
        <f>P71*O68</f>
        <v>2.658035034272658</v>
      </c>
    </row>
    <row r="72" spans="2:21" x14ac:dyDescent="0.15">
      <c r="B72" s="3" t="s">
        <v>34</v>
      </c>
      <c r="C72" s="4" t="s">
        <v>10</v>
      </c>
      <c r="D72" s="6">
        <v>1246</v>
      </c>
      <c r="E72" s="19">
        <f>(D72/D69)*100</f>
        <v>8.8050314465408803</v>
      </c>
      <c r="F72" s="20">
        <f>D72*C68</f>
        <v>1.8988113380067055</v>
      </c>
      <c r="G72" s="4"/>
      <c r="H72" s="3" t="s">
        <v>34</v>
      </c>
      <c r="I72" s="4" t="s">
        <v>10</v>
      </c>
      <c r="J72" s="6">
        <v>537</v>
      </c>
      <c r="K72" s="19">
        <f>(J72/J69)*100</f>
        <v>7.0919175911251982</v>
      </c>
      <c r="L72" s="20">
        <f>J72*I68</f>
        <v>2.1309523809523814</v>
      </c>
      <c r="M72" s="4"/>
      <c r="N72" s="3" t="s">
        <v>34</v>
      </c>
      <c r="O72" s="25" t="s">
        <v>10</v>
      </c>
      <c r="P72" s="25">
        <v>679</v>
      </c>
      <c r="Q72" s="19">
        <f>(P72/P69)*100</f>
        <v>10.481630132757024</v>
      </c>
      <c r="R72" s="26">
        <f>P72*O68</f>
        <v>1.7237877633917238</v>
      </c>
    </row>
    <row r="73" spans="2:21" x14ac:dyDescent="0.15">
      <c r="B73" s="3" t="s">
        <v>35</v>
      </c>
      <c r="C73" s="4" t="s">
        <v>3</v>
      </c>
      <c r="D73" s="6">
        <v>554</v>
      </c>
      <c r="E73" s="19">
        <f>(D73/D69)*100</f>
        <v>3.9149176736626385</v>
      </c>
      <c r="F73" s="20">
        <f>D73*C68</f>
        <v>0.8442548003657423</v>
      </c>
      <c r="G73" s="4"/>
      <c r="H73" s="3" t="s">
        <v>35</v>
      </c>
      <c r="I73" s="4" t="s">
        <v>3</v>
      </c>
      <c r="J73" s="6">
        <v>157</v>
      </c>
      <c r="K73" s="19">
        <f>(J73/J69)*100</f>
        <v>2.0734284204965663</v>
      </c>
      <c r="L73" s="20">
        <f>J73*I68</f>
        <v>0.62301587301587313</v>
      </c>
      <c r="M73" s="4"/>
      <c r="N73" s="3" t="s">
        <v>35</v>
      </c>
      <c r="O73" s="6" t="s">
        <v>3</v>
      </c>
      <c r="P73" s="6">
        <v>397</v>
      </c>
      <c r="Q73" s="19">
        <f>(P73/P69)*100</f>
        <v>6.1284347020685397</v>
      </c>
      <c r="R73" s="20">
        <f>P73*O68</f>
        <v>1.0078700177710078</v>
      </c>
    </row>
    <row r="74" spans="2:21" x14ac:dyDescent="0.15">
      <c r="B74" s="55" t="s">
        <v>36</v>
      </c>
      <c r="C74" s="24" t="s">
        <v>4</v>
      </c>
      <c r="D74" s="25">
        <v>302</v>
      </c>
      <c r="E74" s="54">
        <f>(D74/D69)*100</f>
        <v>2.1341247968341461</v>
      </c>
      <c r="F74" s="26">
        <f>D74*C68</f>
        <v>0.46022554099359958</v>
      </c>
      <c r="G74" s="24"/>
      <c r="H74" s="55" t="s">
        <v>36</v>
      </c>
      <c r="I74" s="24" t="s">
        <v>4</v>
      </c>
      <c r="J74" s="6">
        <v>104</v>
      </c>
      <c r="K74" s="19">
        <f>(J74/J69)*100</f>
        <v>1.3734812466983624</v>
      </c>
      <c r="L74" s="20">
        <f>J74*I68</f>
        <v>0.41269841269841279</v>
      </c>
      <c r="M74" s="4"/>
      <c r="N74" s="3" t="s">
        <v>36</v>
      </c>
      <c r="O74" s="6" t="s">
        <v>4</v>
      </c>
      <c r="P74" s="6">
        <v>198</v>
      </c>
      <c r="Q74" s="19">
        <f>(P74/P69)*100</f>
        <v>3.0564989194195742</v>
      </c>
      <c r="R74" s="20">
        <f>P74*O68</f>
        <v>0.50266565118050266</v>
      </c>
    </row>
    <row r="75" spans="2:21" x14ac:dyDescent="0.15">
      <c r="B75" s="55" t="s">
        <v>37</v>
      </c>
      <c r="C75" s="24" t="s">
        <v>7</v>
      </c>
      <c r="D75" s="25">
        <v>119</v>
      </c>
      <c r="E75" s="54">
        <f>(D75/D69)*100</f>
        <v>0.84092996961345501</v>
      </c>
      <c r="F75" s="26">
        <f>D75*C68</f>
        <v>0.18134715025906739</v>
      </c>
      <c r="G75" s="24"/>
      <c r="H75" s="55" t="s">
        <v>37</v>
      </c>
      <c r="I75" s="24" t="s">
        <v>5</v>
      </c>
      <c r="J75" s="6">
        <v>89</v>
      </c>
      <c r="K75" s="19">
        <f>(J75/J69)*100</f>
        <v>1.1753829899630217</v>
      </c>
      <c r="L75" s="20">
        <f>J75*I68</f>
        <v>0.35317460317460325</v>
      </c>
      <c r="M75" s="4"/>
      <c r="N75" s="3" t="s">
        <v>37</v>
      </c>
      <c r="O75" s="4" t="s">
        <v>7</v>
      </c>
      <c r="P75" s="6">
        <v>92</v>
      </c>
      <c r="Q75" s="19">
        <f>(P75/P69)*100</f>
        <v>1.4201914171040446</v>
      </c>
      <c r="R75" s="20">
        <f>P75*O68</f>
        <v>0.23356181772023357</v>
      </c>
    </row>
    <row r="76" spans="2:21" x14ac:dyDescent="0.15">
      <c r="B76" s="55" t="s">
        <v>38</v>
      </c>
      <c r="C76" s="24" t="s">
        <v>57</v>
      </c>
      <c r="D76" s="25">
        <v>118</v>
      </c>
      <c r="E76" s="54">
        <f>(D76/D69)*100</f>
        <v>0.83386333121334177</v>
      </c>
      <c r="F76" s="26">
        <f>D76*C68</f>
        <v>0.17982322462663825</v>
      </c>
      <c r="G76" s="24"/>
      <c r="H76" s="55" t="s">
        <v>38</v>
      </c>
      <c r="I76" s="24" t="s">
        <v>49</v>
      </c>
      <c r="J76" s="6">
        <v>63</v>
      </c>
      <c r="K76" s="19">
        <f>(J76/J69)*100</f>
        <v>0.83201267828843095</v>
      </c>
      <c r="L76" s="20">
        <f>J76*I68</f>
        <v>0.25000000000000006</v>
      </c>
      <c r="M76" s="4"/>
      <c r="N76" s="3" t="s">
        <v>38</v>
      </c>
      <c r="O76" s="4" t="s">
        <v>17</v>
      </c>
      <c r="P76" s="6">
        <v>78</v>
      </c>
      <c r="Q76" s="19">
        <f>(P76/P69)*100</f>
        <v>1.2040753318925594</v>
      </c>
      <c r="R76" s="20">
        <f>P76*O68</f>
        <v>0.19801980198019803</v>
      </c>
    </row>
    <row r="77" spans="2:21" x14ac:dyDescent="0.15">
      <c r="B77" s="55" t="s">
        <v>39</v>
      </c>
      <c r="C77" s="24" t="s">
        <v>49</v>
      </c>
      <c r="D77" s="25">
        <v>117</v>
      </c>
      <c r="E77" s="54">
        <f>(D77/D69)*100</f>
        <v>0.82679669281322876</v>
      </c>
      <c r="F77" s="26">
        <f>D77*C68</f>
        <v>0.1782992989942091</v>
      </c>
      <c r="G77" s="24"/>
      <c r="H77" s="55" t="s">
        <v>39</v>
      </c>
      <c r="I77" s="24" t="s">
        <v>52</v>
      </c>
      <c r="J77" s="6">
        <v>43</v>
      </c>
      <c r="K77" s="19">
        <f>(J77/J70)*100</f>
        <v>1.1351636747624076</v>
      </c>
      <c r="L77" s="20">
        <f>J77*I68</f>
        <v>0.17063492063492067</v>
      </c>
      <c r="M77" s="4"/>
      <c r="N77" s="3" t="s">
        <v>39</v>
      </c>
      <c r="O77" s="4" t="s">
        <v>9</v>
      </c>
      <c r="P77" s="6">
        <v>75</v>
      </c>
      <c r="Q77" s="19">
        <f>(P77/P69)*100</f>
        <v>1.157764742204384</v>
      </c>
      <c r="R77" s="20">
        <f>P77*O68</f>
        <v>0.19040365575019041</v>
      </c>
    </row>
    <row r="78" spans="2:21" x14ac:dyDescent="0.15">
      <c r="B78" s="55" t="s">
        <v>40</v>
      </c>
      <c r="C78" s="24" t="s">
        <v>5</v>
      </c>
      <c r="D78" s="25">
        <v>99</v>
      </c>
      <c r="E78" s="54">
        <f>(D78/D69)*100</f>
        <v>0.69959720161119354</v>
      </c>
      <c r="F78" s="26">
        <f>D78*C68</f>
        <v>0.15086863761048463</v>
      </c>
      <c r="G78" s="24"/>
      <c r="H78" s="55" t="s">
        <v>40</v>
      </c>
      <c r="I78" s="24" t="s">
        <v>14</v>
      </c>
      <c r="J78" s="6">
        <v>37</v>
      </c>
      <c r="K78" s="19">
        <f>(J78/J69)*100</f>
        <v>0.48864236661384047</v>
      </c>
      <c r="L78" s="20">
        <f>J78*I68</f>
        <v>0.14682539682539686</v>
      </c>
      <c r="M78" s="4"/>
      <c r="N78" s="3" t="s">
        <v>40</v>
      </c>
      <c r="O78" s="4" t="s">
        <v>57</v>
      </c>
      <c r="P78" s="6">
        <v>75</v>
      </c>
      <c r="Q78" s="19">
        <f>(P78/P69)*100</f>
        <v>1.157764742204384</v>
      </c>
      <c r="R78" s="20">
        <f>P78*O68</f>
        <v>0.19040365575019041</v>
      </c>
    </row>
    <row r="79" spans="2:21" ht="12" thickBot="1" x14ac:dyDescent="0.2">
      <c r="B79" s="57" t="s">
        <v>41</v>
      </c>
      <c r="C79" s="27" t="s">
        <v>9</v>
      </c>
      <c r="D79" s="28">
        <v>95</v>
      </c>
      <c r="E79" s="56">
        <f>(D79/D69)*100</f>
        <v>0.67133064801074127</v>
      </c>
      <c r="F79" s="29">
        <f>D79*C68</f>
        <v>0.14477293508076808</v>
      </c>
      <c r="G79" s="27"/>
      <c r="H79" s="57" t="s">
        <v>41</v>
      </c>
      <c r="I79" s="27" t="s">
        <v>57</v>
      </c>
      <c r="J79" s="10">
        <v>37</v>
      </c>
      <c r="K79" s="30">
        <f>(J79/J69)*100</f>
        <v>0.48864236661384047</v>
      </c>
      <c r="L79" s="22">
        <f>J79*I68</f>
        <v>0.14682539682539686</v>
      </c>
      <c r="M79" s="9"/>
      <c r="N79" s="8" t="s">
        <v>41</v>
      </c>
      <c r="O79" s="9" t="s">
        <v>49</v>
      </c>
      <c r="P79" s="10">
        <v>54</v>
      </c>
      <c r="Q79" s="30">
        <f>(P79/P69)*100</f>
        <v>0.83359061438715643</v>
      </c>
      <c r="R79" s="22">
        <f>P79*O68</f>
        <v>0.13709063214013709</v>
      </c>
    </row>
  </sheetData>
  <mergeCells count="8">
    <mergeCell ref="H62:L62"/>
    <mergeCell ref="N62:R62"/>
    <mergeCell ref="H2:L2"/>
    <mergeCell ref="N2:R2"/>
    <mergeCell ref="H22:L22"/>
    <mergeCell ref="N22:R22"/>
    <mergeCell ref="H42:L42"/>
    <mergeCell ref="N42:R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80"/>
  <sheetViews>
    <sheetView topLeftCell="A25" workbookViewId="0">
      <selection activeCell="O36" sqref="O36"/>
    </sheetView>
  </sheetViews>
  <sheetFormatPr defaultRowHeight="11.25" x14ac:dyDescent="0.15"/>
  <cols>
    <col min="1" max="2" width="9.140625" style="1"/>
    <col min="3" max="3" width="12.28515625" style="1" customWidth="1"/>
    <col min="4" max="4" width="10.140625" style="1" bestFit="1" customWidth="1"/>
    <col min="5" max="5" width="10.140625" style="1" customWidth="1"/>
    <col min="6" max="6" width="9.28515625" style="1" bestFit="1" customWidth="1"/>
    <col min="7" max="8" width="9.140625" style="1"/>
    <col min="9" max="9" width="12.140625" style="1" customWidth="1"/>
    <col min="10" max="10" width="10.140625" style="1" bestFit="1" customWidth="1"/>
    <col min="11" max="11" width="10.140625" style="1" customWidth="1"/>
    <col min="12" max="12" width="9.28515625" style="1" bestFit="1" customWidth="1"/>
    <col min="13" max="14" width="9.140625" style="1"/>
    <col min="15" max="15" width="15.5703125" style="1" customWidth="1"/>
    <col min="16" max="16" width="9.28515625" style="1" bestFit="1" customWidth="1"/>
    <col min="17" max="17" width="9.28515625" style="1" customWidth="1"/>
    <col min="18" max="18" width="9.28515625" style="1" bestFit="1" customWidth="1"/>
    <col min="19" max="16384" width="9.140625" style="1"/>
  </cols>
  <sheetData>
    <row r="1" spans="2:21" ht="12" thickBot="1" x14ac:dyDescent="0.2"/>
    <row r="2" spans="2:21" x14ac:dyDescent="0.15">
      <c r="B2" s="15"/>
      <c r="C2" s="16" t="s">
        <v>20</v>
      </c>
      <c r="D2" s="16"/>
      <c r="E2" s="16"/>
      <c r="F2" s="17"/>
      <c r="G2" s="2"/>
      <c r="H2" s="86" t="s">
        <v>23</v>
      </c>
      <c r="I2" s="87"/>
      <c r="J2" s="87"/>
      <c r="K2" s="87"/>
      <c r="L2" s="88"/>
      <c r="M2" s="18"/>
      <c r="N2" s="89" t="s">
        <v>25</v>
      </c>
      <c r="O2" s="90"/>
      <c r="P2" s="90"/>
      <c r="Q2" s="90"/>
      <c r="R2" s="90"/>
      <c r="T2" s="37" t="s">
        <v>114</v>
      </c>
      <c r="U2" s="37"/>
    </row>
    <row r="3" spans="2:21" x14ac:dyDescent="0.15">
      <c r="B3" s="3"/>
      <c r="C3" s="4"/>
      <c r="D3" s="4"/>
      <c r="E3" s="4"/>
      <c r="F3" s="11"/>
      <c r="G3" s="4"/>
      <c r="H3" s="12"/>
      <c r="I3" s="4"/>
      <c r="J3" s="4"/>
      <c r="K3" s="4"/>
      <c r="L3" s="11"/>
      <c r="M3" s="4"/>
      <c r="N3" s="12"/>
      <c r="O3" s="4"/>
      <c r="P3" s="4"/>
      <c r="Q3" s="4"/>
      <c r="R3" s="5"/>
      <c r="T3" s="37" t="s">
        <v>60</v>
      </c>
      <c r="U3" s="37"/>
    </row>
    <row r="4" spans="2:21" x14ac:dyDescent="0.15">
      <c r="B4" s="3" t="s">
        <v>29</v>
      </c>
      <c r="C4" s="6">
        <v>133</v>
      </c>
      <c r="D4" s="4"/>
      <c r="E4" s="4"/>
      <c r="F4" s="11"/>
      <c r="G4" s="4"/>
      <c r="H4" s="3" t="s">
        <v>29</v>
      </c>
      <c r="I4" s="6">
        <v>117</v>
      </c>
      <c r="J4" s="4"/>
      <c r="K4" s="4"/>
      <c r="L4" s="11"/>
      <c r="M4" s="4"/>
      <c r="N4" s="3" t="s">
        <v>29</v>
      </c>
      <c r="O4" s="4">
        <v>16</v>
      </c>
      <c r="P4" s="4"/>
      <c r="Q4" s="4"/>
      <c r="R4" s="5"/>
    </row>
    <row r="5" spans="2:21" x14ac:dyDescent="0.15">
      <c r="B5" s="3" t="s">
        <v>30</v>
      </c>
      <c r="C5" s="13">
        <v>3.3</v>
      </c>
      <c r="D5" s="4"/>
      <c r="E5" s="4"/>
      <c r="F5" s="11"/>
      <c r="G5" s="4"/>
      <c r="H5" s="3" t="s">
        <v>30</v>
      </c>
      <c r="I5" s="13">
        <v>3.5</v>
      </c>
      <c r="J5" s="4"/>
      <c r="K5" s="4"/>
      <c r="L5" s="11"/>
      <c r="M5" s="4"/>
      <c r="N5" s="3" t="s">
        <v>30</v>
      </c>
      <c r="O5" s="14">
        <v>1.9</v>
      </c>
      <c r="P5" s="4"/>
      <c r="Q5" s="4"/>
      <c r="R5" s="5"/>
    </row>
    <row r="6" spans="2:21" x14ac:dyDescent="0.15">
      <c r="B6" s="3" t="s">
        <v>0</v>
      </c>
      <c r="C6" s="6">
        <v>133</v>
      </c>
      <c r="D6" s="4"/>
      <c r="E6" s="4"/>
      <c r="F6" s="11"/>
      <c r="G6" s="4"/>
      <c r="H6" s="3" t="s">
        <v>0</v>
      </c>
      <c r="I6" s="38">
        <v>117</v>
      </c>
      <c r="J6" s="4"/>
      <c r="K6" s="4"/>
      <c r="L6" s="11"/>
      <c r="M6" s="4"/>
      <c r="N6" s="3" t="s">
        <v>0</v>
      </c>
      <c r="O6" s="35">
        <v>16</v>
      </c>
      <c r="P6" s="4"/>
      <c r="Q6" s="4"/>
      <c r="R6" s="5"/>
    </row>
    <row r="7" spans="2:21" x14ac:dyDescent="0.15">
      <c r="B7" s="3" t="s">
        <v>42</v>
      </c>
      <c r="C7" s="6">
        <v>85</v>
      </c>
      <c r="D7" s="4"/>
      <c r="E7" s="4"/>
      <c r="F7" s="11"/>
      <c r="G7" s="4"/>
      <c r="H7" s="3" t="s">
        <v>42</v>
      </c>
      <c r="I7" s="6">
        <v>81</v>
      </c>
      <c r="J7" s="4"/>
      <c r="K7" s="4"/>
      <c r="L7" s="11"/>
      <c r="M7" s="4"/>
      <c r="N7" s="3" t="s">
        <v>42</v>
      </c>
      <c r="O7" s="4">
        <v>47</v>
      </c>
      <c r="P7" s="4"/>
      <c r="Q7" s="4"/>
      <c r="R7" s="5"/>
    </row>
    <row r="8" spans="2:21" x14ac:dyDescent="0.15">
      <c r="B8" s="3" t="s">
        <v>31</v>
      </c>
      <c r="C8" s="23">
        <f>1/(C5*C6)</f>
        <v>2.27842333105491E-3</v>
      </c>
      <c r="D8" s="6"/>
      <c r="E8" s="6"/>
      <c r="F8" s="11"/>
      <c r="G8" s="4"/>
      <c r="H8" s="3" t="s">
        <v>31</v>
      </c>
      <c r="I8" s="23">
        <f>1/(I5*I6)</f>
        <v>2.442002442002442E-3</v>
      </c>
      <c r="J8" s="6"/>
      <c r="K8" s="6"/>
      <c r="L8" s="11"/>
      <c r="M8" s="4"/>
      <c r="N8" s="3" t="s">
        <v>31</v>
      </c>
      <c r="O8" s="23">
        <f>1/(O5*O6)</f>
        <v>3.2894736842105261E-2</v>
      </c>
      <c r="P8" s="6"/>
      <c r="Q8" s="6"/>
      <c r="R8" s="7"/>
    </row>
    <row r="9" spans="2:21" x14ac:dyDescent="0.15">
      <c r="B9" s="3" t="s">
        <v>43</v>
      </c>
      <c r="C9" s="4"/>
      <c r="D9" s="6">
        <v>26263</v>
      </c>
      <c r="E9" s="6"/>
      <c r="F9" s="21">
        <f>D9*C8</f>
        <v>59.838231943495103</v>
      </c>
      <c r="G9" s="4"/>
      <c r="H9" s="3" t="s">
        <v>43</v>
      </c>
      <c r="I9" s="4"/>
      <c r="J9" s="6">
        <v>24068</v>
      </c>
      <c r="K9" s="6"/>
      <c r="L9" s="21">
        <f>J9*I8</f>
        <v>58.774114774114771</v>
      </c>
      <c r="M9" s="4"/>
      <c r="N9" s="3" t="s">
        <v>43</v>
      </c>
      <c r="O9" s="4"/>
      <c r="P9" s="6">
        <v>2195</v>
      </c>
      <c r="Q9" s="6"/>
      <c r="R9" s="21">
        <f>P9*O8</f>
        <v>72.203947368421055</v>
      </c>
    </row>
    <row r="10" spans="2:21" x14ac:dyDescent="0.15">
      <c r="B10" s="3" t="s">
        <v>32</v>
      </c>
      <c r="C10" s="4" t="s">
        <v>1</v>
      </c>
      <c r="D10" s="6">
        <v>17092</v>
      </c>
      <c r="E10" s="19">
        <f>(D10/D9)*100</f>
        <v>65.08015078246963</v>
      </c>
      <c r="F10" s="20">
        <f>D10*C8</f>
        <v>38.942811574390518</v>
      </c>
      <c r="G10" s="4"/>
      <c r="H10" s="3" t="s">
        <v>32</v>
      </c>
      <c r="I10" s="4" t="s">
        <v>1</v>
      </c>
      <c r="J10" s="6">
        <v>16872</v>
      </c>
      <c r="K10" s="19">
        <f>(J10/J9)*100</f>
        <v>70.101379424962602</v>
      </c>
      <c r="L10" s="20">
        <f>J10*I8</f>
        <v>41.201465201465204</v>
      </c>
      <c r="M10" s="4"/>
      <c r="N10" s="3" t="s">
        <v>32</v>
      </c>
      <c r="O10" s="6" t="s">
        <v>3</v>
      </c>
      <c r="P10" s="6">
        <v>1494</v>
      </c>
      <c r="Q10" s="19">
        <f>(P10/P9)*100</f>
        <v>68.063781321184507</v>
      </c>
      <c r="R10" s="20">
        <f>P10*O8</f>
        <v>49.14473684210526</v>
      </c>
    </row>
    <row r="11" spans="2:21" x14ac:dyDescent="0.15">
      <c r="B11" s="3" t="s">
        <v>33</v>
      </c>
      <c r="C11" s="4" t="s">
        <v>6</v>
      </c>
      <c r="D11" s="6">
        <v>1870</v>
      </c>
      <c r="E11" s="19">
        <f>(D11/D9)*100</f>
        <v>7.1202832882762825</v>
      </c>
      <c r="F11" s="20">
        <f>D11*C8</f>
        <v>4.2606516290726812</v>
      </c>
      <c r="G11" s="4"/>
      <c r="H11" s="3" t="s">
        <v>33</v>
      </c>
      <c r="I11" s="4" t="s">
        <v>2</v>
      </c>
      <c r="J11" s="6">
        <v>1594</v>
      </c>
      <c r="K11" s="19">
        <f>(J11/J9)*100</f>
        <v>6.6229017782948318</v>
      </c>
      <c r="L11" s="20">
        <f>J11*I8</f>
        <v>3.8925518925518925</v>
      </c>
      <c r="M11" s="4"/>
      <c r="N11" s="3" t="s">
        <v>33</v>
      </c>
      <c r="O11" s="6" t="s">
        <v>65</v>
      </c>
      <c r="P11" s="6">
        <v>220</v>
      </c>
      <c r="Q11" s="19">
        <f>(P11/P9)*100</f>
        <v>10.022779043280181</v>
      </c>
      <c r="R11" s="20">
        <f>P11*O8</f>
        <v>7.2368421052631575</v>
      </c>
    </row>
    <row r="12" spans="2:21" x14ac:dyDescent="0.15">
      <c r="B12" s="3" t="s">
        <v>34</v>
      </c>
      <c r="C12" s="4" t="s">
        <v>2</v>
      </c>
      <c r="D12" s="6">
        <v>1678</v>
      </c>
      <c r="E12" s="19">
        <f>(D12/D9)*100</f>
        <v>6.3892167688382893</v>
      </c>
      <c r="F12" s="20">
        <f>D12*C8</f>
        <v>3.823194349510139</v>
      </c>
      <c r="G12" s="4"/>
      <c r="H12" s="3" t="s">
        <v>34</v>
      </c>
      <c r="I12" s="4" t="s">
        <v>4</v>
      </c>
      <c r="J12" s="6">
        <v>1415</v>
      </c>
      <c r="K12" s="19">
        <f>(J12/J9)*100</f>
        <v>5.879175668938009</v>
      </c>
      <c r="L12" s="20">
        <f>J12*I8</f>
        <v>3.4554334554334556</v>
      </c>
      <c r="M12" s="4"/>
      <c r="N12" s="3" t="s">
        <v>34</v>
      </c>
      <c r="O12" s="6" t="s">
        <v>2</v>
      </c>
      <c r="P12" s="6">
        <v>84</v>
      </c>
      <c r="Q12" s="19">
        <f>(P12/P9)*100</f>
        <v>3.8268792710706148</v>
      </c>
      <c r="R12" s="20">
        <f>P12*O8</f>
        <v>2.763157894736842</v>
      </c>
    </row>
    <row r="13" spans="2:21" x14ac:dyDescent="0.15">
      <c r="B13" s="3" t="s">
        <v>35</v>
      </c>
      <c r="C13" s="4" t="s">
        <v>4</v>
      </c>
      <c r="D13" s="6">
        <v>1475</v>
      </c>
      <c r="E13" s="19">
        <f>(D13/D9)*100</f>
        <v>5.6162662300574953</v>
      </c>
      <c r="F13" s="20">
        <f>D13*C8</f>
        <v>3.360674413305992</v>
      </c>
      <c r="G13" s="4"/>
      <c r="H13" s="3" t="s">
        <v>35</v>
      </c>
      <c r="I13" s="4" t="s">
        <v>10</v>
      </c>
      <c r="J13" s="6">
        <v>626</v>
      </c>
      <c r="K13" s="19">
        <f>(J13/J9)*100</f>
        <v>2.6009639355160377</v>
      </c>
      <c r="L13" s="20">
        <f>J13*I8</f>
        <v>1.5286935286935286</v>
      </c>
      <c r="M13" s="4"/>
      <c r="N13" s="3" t="s">
        <v>35</v>
      </c>
      <c r="O13" s="6" t="s">
        <v>10</v>
      </c>
      <c r="P13" s="6">
        <v>74</v>
      </c>
      <c r="Q13" s="19">
        <f>(P13/P9)*100</f>
        <v>3.3712984054669701</v>
      </c>
      <c r="R13" s="20">
        <f>P13*O8</f>
        <v>2.4342105263157894</v>
      </c>
    </row>
    <row r="14" spans="2:21" x14ac:dyDescent="0.15">
      <c r="B14" s="55" t="s">
        <v>36</v>
      </c>
      <c r="C14" s="24" t="s">
        <v>10</v>
      </c>
      <c r="D14" s="25">
        <v>700</v>
      </c>
      <c r="E14" s="54">
        <f>(D14/D9)*100</f>
        <v>2.6653466854510146</v>
      </c>
      <c r="F14" s="26">
        <f>D14*C8</f>
        <v>1.594896331738437</v>
      </c>
      <c r="G14" s="24"/>
      <c r="H14" s="55" t="s">
        <v>36</v>
      </c>
      <c r="I14" s="24" t="s">
        <v>14</v>
      </c>
      <c r="J14" s="25">
        <v>551</v>
      </c>
      <c r="K14" s="19">
        <f>(J14/J9)*100</f>
        <v>2.289346850589995</v>
      </c>
      <c r="L14" s="20">
        <f>J14*I8</f>
        <v>1.3455433455433456</v>
      </c>
      <c r="M14" s="4"/>
      <c r="N14" s="3" t="s">
        <v>36</v>
      </c>
      <c r="O14" s="6" t="s">
        <v>4</v>
      </c>
      <c r="P14" s="6">
        <v>60</v>
      </c>
      <c r="Q14" s="19">
        <f>(P14/P9)*100</f>
        <v>2.7334851936218678</v>
      </c>
      <c r="R14" s="20">
        <f>P14*O8</f>
        <v>1.9736842105263157</v>
      </c>
    </row>
    <row r="15" spans="2:21" x14ac:dyDescent="0.15">
      <c r="B15" s="55" t="s">
        <v>37</v>
      </c>
      <c r="C15" s="24" t="s">
        <v>14</v>
      </c>
      <c r="D15" s="25">
        <v>551</v>
      </c>
      <c r="E15" s="54">
        <f>(D15/D9)*100</f>
        <v>2.098008605262156</v>
      </c>
      <c r="F15" s="26">
        <f>D15*C8</f>
        <v>1.2554112554112553</v>
      </c>
      <c r="G15" s="24"/>
      <c r="H15" s="55" t="s">
        <v>37</v>
      </c>
      <c r="I15" s="24" t="s">
        <v>11</v>
      </c>
      <c r="J15" s="25">
        <v>537</v>
      </c>
      <c r="K15" s="19">
        <f>(J15/J9)*100</f>
        <v>2.2311783280704671</v>
      </c>
      <c r="L15" s="20">
        <f>J15*I8</f>
        <v>1.3113553113553114</v>
      </c>
      <c r="M15" s="4"/>
      <c r="N15" s="3" t="s">
        <v>37</v>
      </c>
      <c r="O15" s="6" t="s">
        <v>18</v>
      </c>
      <c r="P15" s="6">
        <v>40</v>
      </c>
      <c r="Q15" s="19">
        <f>(P15/P9)*100</f>
        <v>1.8223234624145785</v>
      </c>
      <c r="R15" s="20">
        <f>P15*O8</f>
        <v>1.3157894736842104</v>
      </c>
    </row>
    <row r="16" spans="2:21" x14ac:dyDescent="0.15">
      <c r="B16" s="55" t="s">
        <v>38</v>
      </c>
      <c r="C16" s="24" t="s">
        <v>18</v>
      </c>
      <c r="D16" s="25">
        <v>546</v>
      </c>
      <c r="E16" s="54">
        <f>(D16/D9)*100</f>
        <v>2.0789704146517916</v>
      </c>
      <c r="F16" s="26">
        <f>D16*C8</f>
        <v>1.2440191387559809</v>
      </c>
      <c r="G16" s="24"/>
      <c r="H16" s="55" t="s">
        <v>38</v>
      </c>
      <c r="I16" s="24" t="s">
        <v>18</v>
      </c>
      <c r="J16" s="25">
        <v>506</v>
      </c>
      <c r="K16" s="19">
        <f>(J16/J9)*100</f>
        <v>2.1023765996343693</v>
      </c>
      <c r="L16" s="20">
        <f>J16*I8</f>
        <v>1.2356532356532357</v>
      </c>
      <c r="M16" s="4"/>
      <c r="N16" s="3" t="s">
        <v>38</v>
      </c>
      <c r="O16" s="4" t="s">
        <v>49</v>
      </c>
      <c r="P16" s="6">
        <v>33</v>
      </c>
      <c r="Q16" s="19">
        <f>(P16/P9)*100</f>
        <v>1.5034168564920272</v>
      </c>
      <c r="R16" s="20">
        <f>P16*O8</f>
        <v>1.0855263157894737</v>
      </c>
    </row>
    <row r="17" spans="2:21" x14ac:dyDescent="0.15">
      <c r="B17" s="55" t="s">
        <v>39</v>
      </c>
      <c r="C17" s="24" t="s">
        <v>11</v>
      </c>
      <c r="D17" s="25">
        <v>537</v>
      </c>
      <c r="E17" s="54">
        <f>(D17/D9)*100</f>
        <v>2.0447016715531356</v>
      </c>
      <c r="F17" s="26">
        <f>D17*C8</f>
        <v>1.2235133287764866</v>
      </c>
      <c r="G17" s="24"/>
      <c r="H17" s="55" t="s">
        <v>39</v>
      </c>
      <c r="I17" s="24" t="s">
        <v>6</v>
      </c>
      <c r="J17" s="25">
        <v>376</v>
      </c>
      <c r="K17" s="19">
        <f>(J17/J10)*100</f>
        <v>2.2285443338074917</v>
      </c>
      <c r="L17" s="20">
        <f>J17*I8</f>
        <v>0.91819291819291815</v>
      </c>
      <c r="M17" s="4"/>
      <c r="N17" s="3" t="s">
        <v>39</v>
      </c>
      <c r="O17" s="4" t="s">
        <v>66</v>
      </c>
      <c r="P17" s="6">
        <v>30</v>
      </c>
      <c r="Q17" s="19">
        <f>(P17/P10)*100</f>
        <v>2.0080321285140563</v>
      </c>
      <c r="R17" s="20">
        <f>P17*O8</f>
        <v>0.98684210526315785</v>
      </c>
    </row>
    <row r="18" spans="2:21" x14ac:dyDescent="0.15">
      <c r="B18" s="55" t="s">
        <v>40</v>
      </c>
      <c r="C18" s="24" t="s">
        <v>5</v>
      </c>
      <c r="D18" s="25">
        <v>335</v>
      </c>
      <c r="E18" s="54">
        <f>(D18/D9)*100</f>
        <v>1.2755587708944143</v>
      </c>
      <c r="F18" s="26">
        <f>D18*C8</f>
        <v>0.76327181590339488</v>
      </c>
      <c r="G18" s="24"/>
      <c r="H18" s="55" t="s">
        <v>40</v>
      </c>
      <c r="I18" s="24" t="s">
        <v>5</v>
      </c>
      <c r="J18" s="25">
        <v>334</v>
      </c>
      <c r="K18" s="19">
        <f>(J18/J9)*100</f>
        <v>1.3877347515373109</v>
      </c>
      <c r="L18" s="20">
        <f>J18*I8</f>
        <v>0.81562881562881562</v>
      </c>
      <c r="M18" s="4"/>
      <c r="N18" s="3" t="s">
        <v>40</v>
      </c>
      <c r="O18" s="4" t="s">
        <v>19</v>
      </c>
      <c r="P18" s="6">
        <v>18</v>
      </c>
      <c r="Q18" s="19">
        <f>(P18/P9)*100</f>
        <v>0.82004555808656043</v>
      </c>
      <c r="R18" s="20">
        <f>P18*O8</f>
        <v>0.59210526315789469</v>
      </c>
    </row>
    <row r="19" spans="2:21" ht="12" thickBot="1" x14ac:dyDescent="0.2">
      <c r="B19" s="57" t="s">
        <v>41</v>
      </c>
      <c r="C19" s="27" t="s">
        <v>64</v>
      </c>
      <c r="D19" s="28">
        <v>225</v>
      </c>
      <c r="E19" s="56">
        <f>(D19/D9)*100</f>
        <v>0.85671857746639768</v>
      </c>
      <c r="F19" s="29">
        <f>D19*C8</f>
        <v>0.51264524948735479</v>
      </c>
      <c r="G19" s="27"/>
      <c r="H19" s="57" t="s">
        <v>41</v>
      </c>
      <c r="I19" s="27" t="s">
        <v>64</v>
      </c>
      <c r="J19" s="28">
        <v>225</v>
      </c>
      <c r="K19" s="30">
        <f>(J19/J9)*100</f>
        <v>0.93485125477812869</v>
      </c>
      <c r="L19" s="22">
        <f>J19*I8</f>
        <v>0.5494505494505495</v>
      </c>
      <c r="M19" s="9"/>
      <c r="N19" s="8" t="s">
        <v>41</v>
      </c>
      <c r="O19" s="9" t="s">
        <v>67</v>
      </c>
      <c r="P19" s="10">
        <v>13</v>
      </c>
      <c r="Q19" s="30">
        <f>(P19/P9)*100</f>
        <v>0.592255125284738</v>
      </c>
      <c r="R19" s="22">
        <f>P19*O8</f>
        <v>0.42763157894736842</v>
      </c>
    </row>
    <row r="21" spans="2:21" ht="12" thickBot="1" x14ac:dyDescent="0.2"/>
    <row r="22" spans="2:21" x14ac:dyDescent="0.15">
      <c r="B22" s="15"/>
      <c r="C22" s="16" t="s">
        <v>21</v>
      </c>
      <c r="D22" s="16"/>
      <c r="E22" s="16"/>
      <c r="F22" s="17"/>
      <c r="G22" s="2"/>
      <c r="H22" s="86" t="s">
        <v>24</v>
      </c>
      <c r="I22" s="87"/>
      <c r="J22" s="87"/>
      <c r="K22" s="87"/>
      <c r="L22" s="88"/>
      <c r="M22" s="18"/>
      <c r="N22" s="93" t="s">
        <v>26</v>
      </c>
      <c r="O22" s="90"/>
      <c r="P22" s="90"/>
      <c r="Q22" s="90"/>
      <c r="R22" s="91"/>
      <c r="T22" s="37" t="s">
        <v>114</v>
      </c>
      <c r="U22" s="37"/>
    </row>
    <row r="23" spans="2:21" x14ac:dyDescent="0.15">
      <c r="B23" s="3"/>
      <c r="C23" s="4"/>
      <c r="D23" s="4"/>
      <c r="E23" s="4"/>
      <c r="F23" s="11"/>
      <c r="G23" s="4"/>
      <c r="H23" s="12"/>
      <c r="I23" s="4"/>
      <c r="J23" s="4"/>
      <c r="K23" s="4"/>
      <c r="L23" s="11"/>
      <c r="M23" s="4"/>
      <c r="N23" s="3"/>
      <c r="O23" s="4"/>
      <c r="P23" s="4"/>
      <c r="Q23" s="4"/>
      <c r="R23" s="5"/>
      <c r="T23" s="37" t="s">
        <v>59</v>
      </c>
      <c r="U23" s="37"/>
    </row>
    <row r="24" spans="2:21" x14ac:dyDescent="0.15">
      <c r="B24" s="3" t="s">
        <v>29</v>
      </c>
      <c r="C24" s="6">
        <v>144</v>
      </c>
      <c r="D24" s="4"/>
      <c r="E24" s="4"/>
      <c r="F24" s="11"/>
      <c r="G24" s="4"/>
      <c r="H24" s="3" t="s">
        <v>29</v>
      </c>
      <c r="I24" s="6">
        <v>115</v>
      </c>
      <c r="J24" s="4"/>
      <c r="K24" s="4"/>
      <c r="L24" s="11"/>
      <c r="M24" s="4"/>
      <c r="N24" s="3" t="s">
        <v>29</v>
      </c>
      <c r="O24" s="4">
        <v>29</v>
      </c>
      <c r="P24" s="4"/>
      <c r="Q24" s="4"/>
      <c r="R24" s="5"/>
    </row>
    <row r="25" spans="2:21" x14ac:dyDescent="0.15">
      <c r="B25" s="3" t="s">
        <v>30</v>
      </c>
      <c r="C25" s="13">
        <v>2.5</v>
      </c>
      <c r="D25" s="4"/>
      <c r="E25" s="4"/>
      <c r="F25" s="11"/>
      <c r="G25" s="4"/>
      <c r="H25" s="3" t="s">
        <v>30</v>
      </c>
      <c r="I25" s="13">
        <v>2.8</v>
      </c>
      <c r="J25" s="4"/>
      <c r="K25" s="4"/>
      <c r="L25" s="11"/>
      <c r="M25" s="4"/>
      <c r="N25" s="3" t="s">
        <v>30</v>
      </c>
      <c r="O25" s="14">
        <v>1.5</v>
      </c>
      <c r="P25" s="4"/>
      <c r="Q25" s="4"/>
      <c r="R25" s="5"/>
    </row>
    <row r="26" spans="2:21" x14ac:dyDescent="0.15">
      <c r="B26" s="3" t="s">
        <v>0</v>
      </c>
      <c r="C26" s="6">
        <v>144</v>
      </c>
      <c r="D26" s="4"/>
      <c r="E26" s="4"/>
      <c r="F26" s="11"/>
      <c r="G26" s="4"/>
      <c r="H26" s="3" t="s">
        <v>0</v>
      </c>
      <c r="I26" s="38">
        <v>115</v>
      </c>
      <c r="J26" s="4"/>
      <c r="K26" s="4"/>
      <c r="L26" s="11"/>
      <c r="M26" s="4"/>
      <c r="N26" s="3" t="s">
        <v>0</v>
      </c>
      <c r="O26" s="35">
        <v>29</v>
      </c>
      <c r="P26" s="4"/>
      <c r="Q26" s="4"/>
      <c r="R26" s="5"/>
    </row>
    <row r="27" spans="2:21" x14ac:dyDescent="0.15">
      <c r="B27" s="3" t="s">
        <v>42</v>
      </c>
      <c r="C27" s="6">
        <v>97</v>
      </c>
      <c r="D27" s="4"/>
      <c r="E27" s="4"/>
      <c r="F27" s="11"/>
      <c r="G27" s="4"/>
      <c r="H27" s="3" t="s">
        <v>42</v>
      </c>
      <c r="I27" s="6">
        <v>77</v>
      </c>
      <c r="J27" s="4"/>
      <c r="K27" s="4"/>
      <c r="L27" s="11"/>
      <c r="M27" s="4"/>
      <c r="N27" s="3" t="s">
        <v>42</v>
      </c>
      <c r="O27" s="4">
        <v>68</v>
      </c>
      <c r="P27" s="4"/>
      <c r="Q27" s="4"/>
      <c r="R27" s="5"/>
    </row>
    <row r="28" spans="2:21" x14ac:dyDescent="0.15">
      <c r="B28" s="3" t="s">
        <v>31</v>
      </c>
      <c r="C28" s="23">
        <f>1/(C25*C26)</f>
        <v>2.7777777777777779E-3</v>
      </c>
      <c r="D28" s="6"/>
      <c r="E28" s="6"/>
      <c r="F28" s="11"/>
      <c r="G28" s="4"/>
      <c r="H28" s="3" t="s">
        <v>31</v>
      </c>
      <c r="I28" s="23">
        <f>1/(I25*I26)</f>
        <v>3.105590062111801E-3</v>
      </c>
      <c r="J28" s="6"/>
      <c r="K28" s="6"/>
      <c r="L28" s="11"/>
      <c r="M28" s="4"/>
      <c r="N28" s="3" t="s">
        <v>31</v>
      </c>
      <c r="O28" s="23">
        <f>1/(O25*O26)</f>
        <v>2.2988505747126436E-2</v>
      </c>
      <c r="P28" s="6"/>
      <c r="Q28" s="6"/>
      <c r="R28" s="7"/>
    </row>
    <row r="29" spans="2:21" x14ac:dyDescent="0.15">
      <c r="B29" s="3" t="s">
        <v>43</v>
      </c>
      <c r="C29" s="4"/>
      <c r="D29" s="6">
        <v>21627</v>
      </c>
      <c r="E29" s="6"/>
      <c r="F29" s="21">
        <f>D29*C28</f>
        <v>60.075000000000003</v>
      </c>
      <c r="G29" s="4"/>
      <c r="H29" s="3" t="s">
        <v>43</v>
      </c>
      <c r="I29" s="4"/>
      <c r="J29" s="6">
        <v>20373</v>
      </c>
      <c r="K29" s="6"/>
      <c r="L29" s="21">
        <f>J29*I28</f>
        <v>63.270186335403722</v>
      </c>
      <c r="M29" s="4"/>
      <c r="N29" s="3" t="s">
        <v>43</v>
      </c>
      <c r="O29" s="4"/>
      <c r="P29" s="6">
        <v>1254</v>
      </c>
      <c r="Q29" s="6"/>
      <c r="R29" s="31">
        <f>P29*O28</f>
        <v>28.827586206896552</v>
      </c>
    </row>
    <row r="30" spans="2:21" x14ac:dyDescent="0.15">
      <c r="B30" s="3" t="s">
        <v>32</v>
      </c>
      <c r="C30" s="4" t="s">
        <v>1</v>
      </c>
      <c r="D30" s="6">
        <v>17282</v>
      </c>
      <c r="E30" s="19">
        <f>(D30/D29)*100</f>
        <v>79.909372543579778</v>
      </c>
      <c r="F30" s="20">
        <f>D30*C28</f>
        <v>48.00555555555556</v>
      </c>
      <c r="G30" s="4"/>
      <c r="H30" s="3" t="s">
        <v>32</v>
      </c>
      <c r="I30" s="4" t="s">
        <v>1</v>
      </c>
      <c r="J30" s="6">
        <v>16768</v>
      </c>
      <c r="K30" s="19">
        <f>(J30/J29)*100</f>
        <v>82.305011534874581</v>
      </c>
      <c r="L30" s="20">
        <f>J30*I28</f>
        <v>52.074534161490682</v>
      </c>
      <c r="M30" s="4"/>
      <c r="N30" s="3" t="s">
        <v>32</v>
      </c>
      <c r="O30" s="6" t="s">
        <v>1</v>
      </c>
      <c r="P30" s="6">
        <v>514</v>
      </c>
      <c r="Q30" s="19">
        <f>(P30/P29)*100</f>
        <v>40.988835725677831</v>
      </c>
      <c r="R30" s="32">
        <f>P30*O28</f>
        <v>11.816091954022989</v>
      </c>
    </row>
    <row r="31" spans="2:21" x14ac:dyDescent="0.15">
      <c r="B31" s="3" t="s">
        <v>33</v>
      </c>
      <c r="C31" s="4" t="s">
        <v>2</v>
      </c>
      <c r="D31" s="6">
        <v>1161</v>
      </c>
      <c r="E31" s="19">
        <f>(D31/D29)*100</f>
        <v>5.3682896379525591</v>
      </c>
      <c r="F31" s="20">
        <f>D31*C28</f>
        <v>3.2250000000000001</v>
      </c>
      <c r="G31" s="4"/>
      <c r="H31" s="3" t="s">
        <v>33</v>
      </c>
      <c r="I31" s="4" t="s">
        <v>2</v>
      </c>
      <c r="J31" s="6">
        <v>1045</v>
      </c>
      <c r="K31" s="19">
        <f>(J31/J29)*100</f>
        <v>5.1293378491140231</v>
      </c>
      <c r="L31" s="20">
        <f>J31*I28</f>
        <v>3.2453416149068319</v>
      </c>
      <c r="M31" s="4"/>
      <c r="N31" s="3" t="s">
        <v>33</v>
      </c>
      <c r="O31" s="6" t="s">
        <v>10</v>
      </c>
      <c r="P31" s="6">
        <v>126</v>
      </c>
      <c r="Q31" s="19">
        <f>(P31/P29)*100</f>
        <v>10.047846889952153</v>
      </c>
      <c r="R31" s="32">
        <f>P31*O28</f>
        <v>2.896551724137931</v>
      </c>
    </row>
    <row r="32" spans="2:21" x14ac:dyDescent="0.15">
      <c r="B32" s="3" t="s">
        <v>34</v>
      </c>
      <c r="C32" s="4" t="s">
        <v>10</v>
      </c>
      <c r="D32" s="6">
        <v>698</v>
      </c>
      <c r="E32" s="19">
        <f>(D32/D29)*100</f>
        <v>3.2274471725158369</v>
      </c>
      <c r="F32" s="20">
        <f>D32*C28</f>
        <v>1.9388888888888889</v>
      </c>
      <c r="G32" s="4"/>
      <c r="H32" s="3" t="s">
        <v>34</v>
      </c>
      <c r="I32" s="4" t="s">
        <v>10</v>
      </c>
      <c r="J32" s="6">
        <v>572</v>
      </c>
      <c r="K32" s="19">
        <f>(J32/J29)*100</f>
        <v>2.8076375595150442</v>
      </c>
      <c r="L32" s="20">
        <f>J32*I28</f>
        <v>1.7763975155279501</v>
      </c>
      <c r="M32" s="4"/>
      <c r="N32" s="3" t="s">
        <v>34</v>
      </c>
      <c r="O32" s="6" t="s">
        <v>2</v>
      </c>
      <c r="P32" s="6">
        <v>116</v>
      </c>
      <c r="Q32" s="19">
        <f>(P32/P29)*100</f>
        <v>9.2503987240829346</v>
      </c>
      <c r="R32" s="32">
        <f>P32*O28</f>
        <v>2.6666666666666665</v>
      </c>
    </row>
    <row r="33" spans="2:21" x14ac:dyDescent="0.15">
      <c r="B33" s="3" t="s">
        <v>35</v>
      </c>
      <c r="C33" s="4" t="s">
        <v>4</v>
      </c>
      <c r="D33" s="6">
        <v>629</v>
      </c>
      <c r="E33" s="19">
        <f>(D33/D29)*100</f>
        <v>2.9084015351181396</v>
      </c>
      <c r="F33" s="20">
        <f>D33*C28</f>
        <v>1.7472222222222222</v>
      </c>
      <c r="G33" s="4"/>
      <c r="H33" s="3" t="s">
        <v>35</v>
      </c>
      <c r="I33" s="4" t="s">
        <v>4</v>
      </c>
      <c r="J33" s="6">
        <v>542</v>
      </c>
      <c r="K33" s="19">
        <f>(J33/J29)*100</f>
        <v>2.6603838413586609</v>
      </c>
      <c r="L33" s="20">
        <f>J33*I28</f>
        <v>1.6832298136645962</v>
      </c>
      <c r="M33" s="4"/>
      <c r="N33" s="3" t="s">
        <v>35</v>
      </c>
      <c r="O33" s="6" t="s">
        <v>4</v>
      </c>
      <c r="P33" s="6">
        <v>87</v>
      </c>
      <c r="Q33" s="19">
        <f>(P33/P29)*100</f>
        <v>6.937799043062201</v>
      </c>
      <c r="R33" s="32">
        <f>P33*O28</f>
        <v>2</v>
      </c>
    </row>
    <row r="34" spans="2:21" x14ac:dyDescent="0.15">
      <c r="B34" s="55" t="s">
        <v>36</v>
      </c>
      <c r="C34" s="24" t="s">
        <v>5</v>
      </c>
      <c r="D34" s="25">
        <v>287</v>
      </c>
      <c r="E34" s="54">
        <f>(D34/D29)*100</f>
        <v>1.3270448975817266</v>
      </c>
      <c r="F34" s="26">
        <f>D34*C28</f>
        <v>0.79722222222222228</v>
      </c>
      <c r="G34" s="24"/>
      <c r="H34" s="55" t="s">
        <v>36</v>
      </c>
      <c r="I34" s="24" t="s">
        <v>5</v>
      </c>
      <c r="J34" s="6">
        <v>282</v>
      </c>
      <c r="K34" s="19">
        <f>(J34/J29)*100</f>
        <v>1.3841849506700044</v>
      </c>
      <c r="L34" s="20">
        <f>J34*I28</f>
        <v>0.87577639751552794</v>
      </c>
      <c r="M34" s="4"/>
      <c r="N34" s="3" t="s">
        <v>36</v>
      </c>
      <c r="O34" s="6" t="s">
        <v>3</v>
      </c>
      <c r="P34" s="6">
        <v>59</v>
      </c>
      <c r="Q34" s="19">
        <f>(P34/P29)*100</f>
        <v>4.7049441786283888</v>
      </c>
      <c r="R34" s="32">
        <f>P34*O28</f>
        <v>1.3563218390804597</v>
      </c>
    </row>
    <row r="35" spans="2:21" x14ac:dyDescent="0.15">
      <c r="B35" s="55" t="s">
        <v>37</v>
      </c>
      <c r="C35" s="24" t="s">
        <v>14</v>
      </c>
      <c r="D35" s="25">
        <v>217</v>
      </c>
      <c r="E35" s="54">
        <f>(D35/D29)*100</f>
        <v>1.0033754103666712</v>
      </c>
      <c r="F35" s="26">
        <f>D35*C28</f>
        <v>0.60277777777777775</v>
      </c>
      <c r="G35" s="24"/>
      <c r="H35" s="55" t="s">
        <v>37</v>
      </c>
      <c r="I35" s="24" t="s">
        <v>14</v>
      </c>
      <c r="J35" s="6">
        <v>217</v>
      </c>
      <c r="K35" s="19">
        <f>(J35/J29)*100</f>
        <v>1.0651352279978403</v>
      </c>
      <c r="L35" s="20">
        <f>J35*I28</f>
        <v>0.67391304347826086</v>
      </c>
      <c r="M35" s="4"/>
      <c r="N35" s="3" t="s">
        <v>37</v>
      </c>
      <c r="O35" s="4" t="s">
        <v>17</v>
      </c>
      <c r="P35" s="6">
        <v>33</v>
      </c>
      <c r="Q35" s="19">
        <f>(P35/P29)*100</f>
        <v>2.6315789473684208</v>
      </c>
      <c r="R35" s="32">
        <f>P35*O28</f>
        <v>0.75862068965517238</v>
      </c>
    </row>
    <row r="36" spans="2:21" x14ac:dyDescent="0.15">
      <c r="B36" s="55" t="s">
        <v>38</v>
      </c>
      <c r="C36" s="24" t="s">
        <v>11</v>
      </c>
      <c r="D36" s="25">
        <v>190</v>
      </c>
      <c r="E36" s="54">
        <f>(D36/D29)*100</f>
        <v>0.87853146529800719</v>
      </c>
      <c r="F36" s="26">
        <f>D36*C28</f>
        <v>0.52777777777777779</v>
      </c>
      <c r="G36" s="24"/>
      <c r="H36" s="55" t="s">
        <v>38</v>
      </c>
      <c r="I36" s="24" t="s">
        <v>11</v>
      </c>
      <c r="J36" s="6">
        <v>184</v>
      </c>
      <c r="K36" s="19">
        <f>(J36/J29)*100</f>
        <v>0.90315613802581851</v>
      </c>
      <c r="L36" s="20">
        <f>J36*I28</f>
        <v>0.5714285714285714</v>
      </c>
      <c r="M36" s="4"/>
      <c r="N36" s="3" t="s">
        <v>38</v>
      </c>
      <c r="O36" s="4" t="s">
        <v>19</v>
      </c>
      <c r="P36" s="6">
        <v>26</v>
      </c>
      <c r="Q36" s="19">
        <f>(P36/P29)*100</f>
        <v>2.073365231259968</v>
      </c>
      <c r="R36" s="32">
        <f>P36*O28</f>
        <v>0.59770114942528729</v>
      </c>
    </row>
    <row r="37" spans="2:21" x14ac:dyDescent="0.15">
      <c r="B37" s="3" t="s">
        <v>39</v>
      </c>
      <c r="C37" s="4" t="s">
        <v>3</v>
      </c>
      <c r="D37" s="6">
        <v>182</v>
      </c>
      <c r="E37" s="19">
        <f>(D37/D29)*100</f>
        <v>0.84154066675914374</v>
      </c>
      <c r="F37" s="20">
        <f>D37*C28</f>
        <v>0.50555555555555554</v>
      </c>
      <c r="G37" s="4"/>
      <c r="H37" s="3" t="s">
        <v>39</v>
      </c>
      <c r="I37" s="4" t="s">
        <v>3</v>
      </c>
      <c r="J37" s="6">
        <v>123</v>
      </c>
      <c r="K37" s="19">
        <f>(J37/J30)*100</f>
        <v>0.73354007633587792</v>
      </c>
      <c r="L37" s="20">
        <f>J37*I28</f>
        <v>0.38198757763975155</v>
      </c>
      <c r="M37" s="4"/>
      <c r="N37" s="3" t="s">
        <v>39</v>
      </c>
      <c r="O37" s="4" t="s">
        <v>13</v>
      </c>
      <c r="P37" s="6">
        <v>25</v>
      </c>
      <c r="Q37" s="19">
        <f>(P37/P29)*100</f>
        <v>1.9936204146730463</v>
      </c>
      <c r="R37" s="32">
        <f>P37*O28</f>
        <v>0.57471264367816088</v>
      </c>
    </row>
    <row r="38" spans="2:21" x14ac:dyDescent="0.15">
      <c r="B38" s="3" t="s">
        <v>40</v>
      </c>
      <c r="C38" s="4" t="s">
        <v>7</v>
      </c>
      <c r="D38" s="6">
        <v>108</v>
      </c>
      <c r="E38" s="19">
        <f>(D38/D29)*100</f>
        <v>0.49937578027465668</v>
      </c>
      <c r="F38" s="20">
        <f>D38*C28</f>
        <v>0.3</v>
      </c>
      <c r="G38" s="4"/>
      <c r="H38" s="3" t="s">
        <v>40</v>
      </c>
      <c r="I38" s="4" t="s">
        <v>7</v>
      </c>
      <c r="J38" s="6">
        <v>86</v>
      </c>
      <c r="K38" s="19">
        <f>(J38/J29)*100</f>
        <v>0.42212732538163256</v>
      </c>
      <c r="L38" s="20">
        <f>J38*I28</f>
        <v>0.26708074534161491</v>
      </c>
      <c r="M38" s="4"/>
      <c r="N38" s="3" t="s">
        <v>40</v>
      </c>
      <c r="O38" s="4" t="s">
        <v>7</v>
      </c>
      <c r="P38" s="6">
        <v>22</v>
      </c>
      <c r="Q38" s="19">
        <f>(P38/P29)*100</f>
        <v>1.7543859649122806</v>
      </c>
      <c r="R38" s="32">
        <f>P38*O28</f>
        <v>0.50574712643678166</v>
      </c>
    </row>
    <row r="39" spans="2:21" ht="12" thickBot="1" x14ac:dyDescent="0.2">
      <c r="B39" s="8" t="s">
        <v>41</v>
      </c>
      <c r="C39" s="9" t="s">
        <v>19</v>
      </c>
      <c r="D39" s="10">
        <v>59</v>
      </c>
      <c r="E39" s="30">
        <f>(D39/D29)*100</f>
        <v>0.27280713922411798</v>
      </c>
      <c r="F39" s="22">
        <f>D39*C28</f>
        <v>0.16388888888888889</v>
      </c>
      <c r="G39" s="9"/>
      <c r="H39" s="8" t="s">
        <v>41</v>
      </c>
      <c r="I39" s="9" t="s">
        <v>68</v>
      </c>
      <c r="J39" s="10">
        <v>26</v>
      </c>
      <c r="K39" s="30">
        <f>(J39/J29)*100</f>
        <v>0.12761988906886565</v>
      </c>
      <c r="L39" s="22">
        <f>J39*I28</f>
        <v>8.0745341614906832E-2</v>
      </c>
      <c r="M39" s="9"/>
      <c r="N39" s="8" t="s">
        <v>41</v>
      </c>
      <c r="O39" s="61" t="s">
        <v>9</v>
      </c>
      <c r="P39" s="71">
        <v>18</v>
      </c>
      <c r="Q39" s="72">
        <f>(P39/P29)*100</f>
        <v>1.4354066985645932</v>
      </c>
      <c r="R39" s="73">
        <f>P39*O28</f>
        <v>0.41379310344827586</v>
      </c>
    </row>
    <row r="40" spans="2:21" x14ac:dyDescent="0.15">
      <c r="O40" s="62" t="s">
        <v>45</v>
      </c>
      <c r="P40" s="68">
        <v>18</v>
      </c>
      <c r="Q40" s="69">
        <f>(P40/P29)*100</f>
        <v>1.4354066985645932</v>
      </c>
      <c r="R40" s="74">
        <f>P40*O28</f>
        <v>0.41379310344827586</v>
      </c>
    </row>
    <row r="41" spans="2:21" ht="12" thickBot="1" x14ac:dyDescent="0.2"/>
    <row r="42" spans="2:21" x14ac:dyDescent="0.15">
      <c r="B42" s="15"/>
      <c r="C42" s="16" t="s">
        <v>22</v>
      </c>
      <c r="D42" s="16"/>
      <c r="E42" s="16"/>
      <c r="F42" s="17"/>
      <c r="G42" s="2"/>
      <c r="H42" s="86" t="s">
        <v>27</v>
      </c>
      <c r="I42" s="87"/>
      <c r="J42" s="87"/>
      <c r="K42" s="87"/>
      <c r="L42" s="88"/>
      <c r="M42" s="18"/>
      <c r="N42" s="89" t="s">
        <v>28</v>
      </c>
      <c r="O42" s="90"/>
      <c r="P42" s="90"/>
      <c r="Q42" s="90"/>
      <c r="R42" s="90"/>
      <c r="S42" s="35"/>
      <c r="T42" s="37" t="s">
        <v>114</v>
      </c>
      <c r="U42" s="37"/>
    </row>
    <row r="43" spans="2:21" x14ac:dyDescent="0.15">
      <c r="B43" s="3"/>
      <c r="C43" s="4"/>
      <c r="D43" s="4"/>
      <c r="E43" s="4"/>
      <c r="F43" s="11"/>
      <c r="G43" s="4"/>
      <c r="H43" s="12"/>
      <c r="I43" s="4"/>
      <c r="J43" s="4"/>
      <c r="K43" s="4"/>
      <c r="L43" s="11"/>
      <c r="M43" s="4"/>
      <c r="N43" s="12"/>
      <c r="O43" s="4"/>
      <c r="P43" s="4"/>
      <c r="Q43" s="4"/>
      <c r="R43" s="5"/>
      <c r="T43" s="37" t="s">
        <v>58</v>
      </c>
      <c r="U43" s="37"/>
    </row>
    <row r="44" spans="2:21" x14ac:dyDescent="0.15">
      <c r="B44" s="3" t="s">
        <v>29</v>
      </c>
      <c r="C44" s="6">
        <v>169</v>
      </c>
      <c r="D44" s="4"/>
      <c r="E44" s="4"/>
      <c r="F44" s="11"/>
      <c r="G44" s="4"/>
      <c r="H44" s="3" t="s">
        <v>29</v>
      </c>
      <c r="I44" s="6">
        <v>129</v>
      </c>
      <c r="J44" s="4"/>
      <c r="K44" s="4"/>
      <c r="L44" s="11"/>
      <c r="M44" s="4"/>
      <c r="N44" s="3" t="s">
        <v>29</v>
      </c>
      <c r="O44" s="4">
        <v>40</v>
      </c>
      <c r="P44" s="4"/>
      <c r="Q44" s="4"/>
      <c r="R44" s="5"/>
    </row>
    <row r="45" spans="2:21" x14ac:dyDescent="0.15">
      <c r="B45" s="3" t="s">
        <v>30</v>
      </c>
      <c r="C45" s="13">
        <v>2.8</v>
      </c>
      <c r="D45" s="4"/>
      <c r="E45" s="4"/>
      <c r="F45" s="11"/>
      <c r="G45" s="4"/>
      <c r="H45" s="3" t="s">
        <v>30</v>
      </c>
      <c r="I45" s="13">
        <v>2.9</v>
      </c>
      <c r="J45" s="4"/>
      <c r="K45" s="4"/>
      <c r="L45" s="11"/>
      <c r="M45" s="4"/>
      <c r="N45" s="3" t="s">
        <v>30</v>
      </c>
      <c r="O45" s="14">
        <v>1.5</v>
      </c>
      <c r="P45" s="4"/>
      <c r="Q45" s="4"/>
      <c r="R45" s="5"/>
    </row>
    <row r="46" spans="2:21" x14ac:dyDescent="0.15">
      <c r="B46" s="3" t="s">
        <v>0</v>
      </c>
      <c r="C46" s="6">
        <v>167</v>
      </c>
      <c r="D46" s="4"/>
      <c r="E46" s="4"/>
      <c r="F46" s="11"/>
      <c r="G46" s="4"/>
      <c r="H46" s="3" t="s">
        <v>0</v>
      </c>
      <c r="I46" s="38">
        <v>127</v>
      </c>
      <c r="J46" s="4"/>
      <c r="K46" s="4"/>
      <c r="L46" s="11"/>
      <c r="M46" s="4"/>
      <c r="N46" s="3" t="s">
        <v>0</v>
      </c>
      <c r="O46" s="35">
        <v>40</v>
      </c>
      <c r="P46" s="4"/>
      <c r="Q46" s="4"/>
      <c r="R46" s="5"/>
    </row>
    <row r="47" spans="2:21" x14ac:dyDescent="0.15">
      <c r="B47" s="3" t="s">
        <v>42</v>
      </c>
      <c r="C47" s="6">
        <v>92</v>
      </c>
      <c r="D47" s="4"/>
      <c r="E47" s="4"/>
      <c r="F47" s="11"/>
      <c r="G47" s="4"/>
      <c r="H47" s="3" t="s">
        <v>42</v>
      </c>
      <c r="I47" s="6">
        <v>72</v>
      </c>
      <c r="J47" s="4"/>
      <c r="K47" s="4"/>
      <c r="L47" s="11"/>
      <c r="M47" s="4"/>
      <c r="N47" s="3" t="s">
        <v>42</v>
      </c>
      <c r="O47" s="4">
        <v>71</v>
      </c>
      <c r="P47" s="4"/>
      <c r="Q47" s="4"/>
      <c r="R47" s="5"/>
    </row>
    <row r="48" spans="2:21" x14ac:dyDescent="0.15">
      <c r="B48" s="3" t="s">
        <v>31</v>
      </c>
      <c r="C48" s="23">
        <f>1/(C45*C46)</f>
        <v>2.1385799828913601E-3</v>
      </c>
      <c r="D48" s="6"/>
      <c r="E48" s="6"/>
      <c r="F48" s="11"/>
      <c r="G48" s="4"/>
      <c r="H48" s="3" t="s">
        <v>31</v>
      </c>
      <c r="I48" s="23">
        <f>1/(I45*I46)</f>
        <v>2.7151778441487917E-3</v>
      </c>
      <c r="J48" s="6"/>
      <c r="K48" s="6"/>
      <c r="L48" s="11"/>
      <c r="M48" s="4"/>
      <c r="N48" s="3" t="s">
        <v>31</v>
      </c>
      <c r="O48" s="23">
        <f>1/(O45*O46)</f>
        <v>1.6666666666666666E-2</v>
      </c>
      <c r="P48" s="6"/>
      <c r="Q48" s="6"/>
      <c r="R48" s="7"/>
    </row>
    <row r="49" spans="2:21" x14ac:dyDescent="0.15">
      <c r="B49" s="3" t="s">
        <v>43</v>
      </c>
      <c r="C49" s="4"/>
      <c r="D49" s="6">
        <v>25932</v>
      </c>
      <c r="E49" s="6"/>
      <c r="F49" s="21">
        <f>D49*C48</f>
        <v>55.457656116338754</v>
      </c>
      <c r="G49" s="4"/>
      <c r="H49" s="3" t="s">
        <v>43</v>
      </c>
      <c r="I49" s="4"/>
      <c r="J49" s="6">
        <v>24253</v>
      </c>
      <c r="K49" s="6"/>
      <c r="L49" s="21">
        <f>J49*I48</f>
        <v>65.851208254140644</v>
      </c>
      <c r="M49" s="4"/>
      <c r="N49" s="3" t="s">
        <v>43</v>
      </c>
      <c r="O49" s="4"/>
      <c r="P49" s="6">
        <v>1679</v>
      </c>
      <c r="Q49" s="6"/>
      <c r="R49" s="21">
        <f>P49*O48</f>
        <v>27.983333333333334</v>
      </c>
    </row>
    <row r="50" spans="2:21" x14ac:dyDescent="0.15">
      <c r="B50" s="3" t="s">
        <v>32</v>
      </c>
      <c r="C50" s="4" t="s">
        <v>1</v>
      </c>
      <c r="D50" s="6">
        <v>21743</v>
      </c>
      <c r="E50" s="19">
        <f>(D50/D49)*100</f>
        <v>83.846213172913778</v>
      </c>
      <c r="F50" s="20">
        <f>D50*C48</f>
        <v>46.499144568006841</v>
      </c>
      <c r="G50" s="4"/>
      <c r="H50" s="3" t="s">
        <v>32</v>
      </c>
      <c r="I50" s="4" t="s">
        <v>1</v>
      </c>
      <c r="J50" s="6">
        <v>21154</v>
      </c>
      <c r="K50" s="19">
        <f>(J50/J49)*100</f>
        <v>87.222199315548593</v>
      </c>
      <c r="L50" s="20">
        <f>J50*I48</f>
        <v>57.436872115123542</v>
      </c>
      <c r="M50" s="4"/>
      <c r="N50" s="3" t="s">
        <v>32</v>
      </c>
      <c r="O50" s="6" t="s">
        <v>1</v>
      </c>
      <c r="P50" s="6">
        <v>589</v>
      </c>
      <c r="Q50" s="19">
        <f>(P50/P49)*100</f>
        <v>35.080405002977969</v>
      </c>
      <c r="R50" s="20">
        <f>P50*O48</f>
        <v>9.8166666666666664</v>
      </c>
    </row>
    <row r="51" spans="2:21" x14ac:dyDescent="0.15">
      <c r="B51" s="3" t="s">
        <v>33</v>
      </c>
      <c r="C51" s="4" t="s">
        <v>2</v>
      </c>
      <c r="D51" s="6">
        <v>881</v>
      </c>
      <c r="E51" s="19">
        <f>(D51/D49)*100</f>
        <v>3.3973469072960047</v>
      </c>
      <c r="F51" s="20">
        <f>D51*C48</f>
        <v>1.8840889649272883</v>
      </c>
      <c r="G51" s="4"/>
      <c r="H51" s="3" t="s">
        <v>33</v>
      </c>
      <c r="I51" s="4" t="s">
        <v>2</v>
      </c>
      <c r="J51" s="6">
        <v>723</v>
      </c>
      <c r="K51" s="19">
        <f>(J51/J49)*100</f>
        <v>2.9810745062466499</v>
      </c>
      <c r="L51" s="20">
        <f>J51*I48</f>
        <v>1.9630735813195763</v>
      </c>
      <c r="M51" s="4"/>
      <c r="N51" s="3" t="s">
        <v>33</v>
      </c>
      <c r="O51" s="25" t="s">
        <v>2</v>
      </c>
      <c r="P51" s="25">
        <v>158</v>
      </c>
      <c r="Q51" s="19">
        <f>(P51/P49)*100</f>
        <v>9.4103633114949368</v>
      </c>
      <c r="R51" s="26">
        <f>P51*O48</f>
        <v>2.6333333333333333</v>
      </c>
    </row>
    <row r="52" spans="2:21" x14ac:dyDescent="0.15">
      <c r="B52" s="3" t="s">
        <v>34</v>
      </c>
      <c r="C52" s="4" t="s">
        <v>10</v>
      </c>
      <c r="D52" s="6">
        <v>621</v>
      </c>
      <c r="E52" s="19">
        <f>(D52/D49)*100</f>
        <v>2.3947246645071729</v>
      </c>
      <c r="F52" s="20">
        <f>D52*C48</f>
        <v>1.3280581693755347</v>
      </c>
      <c r="G52" s="4"/>
      <c r="H52" s="3" t="s">
        <v>34</v>
      </c>
      <c r="I52" s="4" t="s">
        <v>10</v>
      </c>
      <c r="J52" s="6">
        <v>491</v>
      </c>
      <c r="K52" s="19">
        <f>(J52/J49)*100</f>
        <v>2.0244918154455118</v>
      </c>
      <c r="L52" s="20">
        <f>J52*I48</f>
        <v>1.3331523214770566</v>
      </c>
      <c r="M52" s="4"/>
      <c r="N52" s="3" t="s">
        <v>34</v>
      </c>
      <c r="O52" s="25" t="s">
        <v>3</v>
      </c>
      <c r="P52" s="25">
        <v>130</v>
      </c>
      <c r="Q52" s="19">
        <f>(P52/P49)*100</f>
        <v>7.7427039904705177</v>
      </c>
      <c r="R52" s="26">
        <f>P52*O48</f>
        <v>2.1666666666666665</v>
      </c>
    </row>
    <row r="53" spans="2:21" x14ac:dyDescent="0.15">
      <c r="B53" s="55" t="s">
        <v>35</v>
      </c>
      <c r="C53" s="24" t="s">
        <v>4</v>
      </c>
      <c r="D53" s="25">
        <v>378</v>
      </c>
      <c r="E53" s="54">
        <f>(D53/D49)*100</f>
        <v>1.4576584914391486</v>
      </c>
      <c r="F53" s="26">
        <f>D53*C48</f>
        <v>0.80838323353293418</v>
      </c>
      <c r="G53" s="24"/>
      <c r="H53" s="55" t="s">
        <v>35</v>
      </c>
      <c r="I53" s="24" t="s">
        <v>11</v>
      </c>
      <c r="J53" s="25">
        <v>343</v>
      </c>
      <c r="K53" s="19">
        <f>(J53/J49)*100</f>
        <v>1.4142580299344409</v>
      </c>
      <c r="L53" s="20">
        <f>J53*I48</f>
        <v>0.93130600054303558</v>
      </c>
      <c r="M53" s="4"/>
      <c r="N53" s="3" t="s">
        <v>35</v>
      </c>
      <c r="O53" s="6" t="s">
        <v>10</v>
      </c>
      <c r="P53" s="6">
        <v>130</v>
      </c>
      <c r="Q53" s="19">
        <f>(P53/P49)*100</f>
        <v>7.7427039904705177</v>
      </c>
      <c r="R53" s="20">
        <f>P53*O48</f>
        <v>2.1666666666666665</v>
      </c>
    </row>
    <row r="54" spans="2:21" x14ac:dyDescent="0.15">
      <c r="B54" s="55" t="s">
        <v>36</v>
      </c>
      <c r="C54" s="24" t="s">
        <v>11</v>
      </c>
      <c r="D54" s="25">
        <v>343</v>
      </c>
      <c r="E54" s="54">
        <f>(D54/D49)*100</f>
        <v>1.3226901126021904</v>
      </c>
      <c r="F54" s="26">
        <f>D54*C48</f>
        <v>0.73353293413173648</v>
      </c>
      <c r="G54" s="24"/>
      <c r="H54" s="55" t="s">
        <v>36</v>
      </c>
      <c r="I54" s="24" t="s">
        <v>4</v>
      </c>
      <c r="J54" s="25">
        <v>285</v>
      </c>
      <c r="K54" s="19">
        <f>(J54/J49)*100</f>
        <v>1.1751123572341564</v>
      </c>
      <c r="L54" s="20">
        <f>J54*I48</f>
        <v>0.77382568558240561</v>
      </c>
      <c r="M54" s="4"/>
      <c r="N54" s="3" t="s">
        <v>36</v>
      </c>
      <c r="O54" s="6" t="s">
        <v>4</v>
      </c>
      <c r="P54" s="6">
        <v>93</v>
      </c>
      <c r="Q54" s="19">
        <f>(P54/P49)*100</f>
        <v>5.5390113162596784</v>
      </c>
      <c r="R54" s="20">
        <f>P54*O48</f>
        <v>1.55</v>
      </c>
    </row>
    <row r="55" spans="2:21" x14ac:dyDescent="0.15">
      <c r="B55" s="55" t="s">
        <v>37</v>
      </c>
      <c r="C55" s="24" t="s">
        <v>5</v>
      </c>
      <c r="D55" s="25">
        <v>265</v>
      </c>
      <c r="E55" s="54">
        <f>(D55/D49)*100</f>
        <v>1.0219034397655407</v>
      </c>
      <c r="F55" s="26">
        <f>D55*C48</f>
        <v>0.56672369546621049</v>
      </c>
      <c r="G55" s="24"/>
      <c r="H55" s="55" t="s">
        <v>37</v>
      </c>
      <c r="I55" s="24" t="s">
        <v>5</v>
      </c>
      <c r="J55" s="25">
        <v>260</v>
      </c>
      <c r="K55" s="19">
        <f>(J55/J49)*100</f>
        <v>1.072032325897827</v>
      </c>
      <c r="L55" s="20">
        <f>J55*I48</f>
        <v>0.70594623947868584</v>
      </c>
      <c r="M55" s="4"/>
      <c r="N55" s="3" t="s">
        <v>37</v>
      </c>
      <c r="O55" s="4" t="s">
        <v>17</v>
      </c>
      <c r="P55" s="6">
        <v>61</v>
      </c>
      <c r="Q55" s="19">
        <f>(P55/P49)*100</f>
        <v>3.6331149493746282</v>
      </c>
      <c r="R55" s="20">
        <f>P55*O48</f>
        <v>1.0166666666666666</v>
      </c>
    </row>
    <row r="56" spans="2:21" x14ac:dyDescent="0.15">
      <c r="B56" s="55" t="s">
        <v>38</v>
      </c>
      <c r="C56" s="24" t="s">
        <v>14</v>
      </c>
      <c r="D56" s="25">
        <v>232</v>
      </c>
      <c r="E56" s="54">
        <f>(D56/D49)*100</f>
        <v>0.89464753971926581</v>
      </c>
      <c r="F56" s="26">
        <f>D56*C48</f>
        <v>0.49615055603079555</v>
      </c>
      <c r="G56" s="24"/>
      <c r="H56" s="55" t="s">
        <v>38</v>
      </c>
      <c r="I56" s="24" t="s">
        <v>69</v>
      </c>
      <c r="J56" s="25">
        <v>232</v>
      </c>
      <c r="K56" s="19">
        <f>(J56/J49)*100</f>
        <v>0.95658269080113811</v>
      </c>
      <c r="L56" s="20">
        <f>J56*I48</f>
        <v>0.62992125984251968</v>
      </c>
      <c r="M56" s="4"/>
      <c r="N56" s="3" t="s">
        <v>38</v>
      </c>
      <c r="O56" s="4" t="s">
        <v>19</v>
      </c>
      <c r="P56" s="6">
        <v>49</v>
      </c>
      <c r="Q56" s="19">
        <f>(P56/P49)*100</f>
        <v>2.9184038117927336</v>
      </c>
      <c r="R56" s="20">
        <f>P56*O48</f>
        <v>0.81666666666666665</v>
      </c>
    </row>
    <row r="57" spans="2:21" x14ac:dyDescent="0.15">
      <c r="B57" s="3" t="s">
        <v>39</v>
      </c>
      <c r="C57" s="4" t="s">
        <v>19</v>
      </c>
      <c r="D57" s="6">
        <v>173</v>
      </c>
      <c r="E57" s="19">
        <f>(D57/D49)*100</f>
        <v>0.66712941539410764</v>
      </c>
      <c r="F57" s="20">
        <f>D57*C48</f>
        <v>0.36997433704020533</v>
      </c>
      <c r="G57" s="4"/>
      <c r="H57" s="3" t="s">
        <v>39</v>
      </c>
      <c r="I57" s="4" t="s">
        <v>19</v>
      </c>
      <c r="J57" s="6">
        <v>124</v>
      </c>
      <c r="K57" s="19">
        <f>(J57/J50)*100</f>
        <v>0.58617755507232683</v>
      </c>
      <c r="L57" s="20">
        <f>J57*I48</f>
        <v>0.33668205267445017</v>
      </c>
      <c r="M57" s="4"/>
      <c r="N57" s="3" t="s">
        <v>39</v>
      </c>
      <c r="O57" s="4" t="s">
        <v>13</v>
      </c>
      <c r="P57" s="6">
        <v>48</v>
      </c>
      <c r="Q57" s="19">
        <f>(P57/P49)*100</f>
        <v>2.8588445503275759</v>
      </c>
      <c r="R57" s="20">
        <f>P57*O48</f>
        <v>0.8</v>
      </c>
    </row>
    <row r="58" spans="2:21" x14ac:dyDescent="0.15">
      <c r="B58" s="3" t="s">
        <v>40</v>
      </c>
      <c r="C58" s="24" t="s">
        <v>3</v>
      </c>
      <c r="D58" s="25">
        <v>168</v>
      </c>
      <c r="E58" s="19">
        <f>(D58/D49)*100</f>
        <v>0.64784821841739937</v>
      </c>
      <c r="F58" s="26">
        <f>D58*C48</f>
        <v>0.3592814371257485</v>
      </c>
      <c r="G58" s="4"/>
      <c r="H58" s="3" t="s">
        <v>40</v>
      </c>
      <c r="I58" s="4" t="s">
        <v>7</v>
      </c>
      <c r="J58" s="6">
        <v>64</v>
      </c>
      <c r="K58" s="19">
        <f>(J58/J49)*100</f>
        <v>0.26388488022100359</v>
      </c>
      <c r="L58" s="20">
        <f>J58*I48</f>
        <v>0.17377138202552267</v>
      </c>
      <c r="M58" s="4"/>
      <c r="N58" s="3" t="s">
        <v>40</v>
      </c>
      <c r="O58" s="4" t="s">
        <v>45</v>
      </c>
      <c r="P58" s="6">
        <v>45</v>
      </c>
      <c r="Q58" s="19">
        <f>(P58/P49)*100</f>
        <v>2.6801667659321025</v>
      </c>
      <c r="R58" s="20">
        <f>P58*O48</f>
        <v>0.75</v>
      </c>
    </row>
    <row r="59" spans="2:21" ht="12" thickBot="1" x14ac:dyDescent="0.2">
      <c r="B59" s="8" t="s">
        <v>41</v>
      </c>
      <c r="C59" s="27" t="s">
        <v>7</v>
      </c>
      <c r="D59" s="28">
        <v>108</v>
      </c>
      <c r="E59" s="30">
        <f>(D59/D49)*100</f>
        <v>0.41647385469689957</v>
      </c>
      <c r="F59" s="29">
        <f>D59*C48</f>
        <v>0.2309666381522669</v>
      </c>
      <c r="G59" s="9"/>
      <c r="H59" s="8" t="s">
        <v>41</v>
      </c>
      <c r="I59" s="9" t="s">
        <v>50</v>
      </c>
      <c r="J59" s="10">
        <v>56</v>
      </c>
      <c r="K59" s="30">
        <f>(J59/J49)*100</f>
        <v>0.23089927019337814</v>
      </c>
      <c r="L59" s="22">
        <f>J59*I48</f>
        <v>0.15204995927233234</v>
      </c>
      <c r="M59" s="9"/>
      <c r="N59" s="8" t="s">
        <v>41</v>
      </c>
      <c r="O59" s="9" t="s">
        <v>7</v>
      </c>
      <c r="P59" s="10">
        <v>44</v>
      </c>
      <c r="Q59" s="30">
        <f>(P59/P49)*100</f>
        <v>2.6206075044669448</v>
      </c>
      <c r="R59" s="22">
        <f>P59*O48</f>
        <v>0.73333333333333328</v>
      </c>
    </row>
    <row r="61" spans="2:21" ht="12" thickBot="1" x14ac:dyDescent="0.2"/>
    <row r="62" spans="2:21" x14ac:dyDescent="0.15">
      <c r="B62" s="83" t="s">
        <v>53</v>
      </c>
      <c r="C62" s="84"/>
      <c r="D62" s="84"/>
      <c r="E62" s="84"/>
      <c r="F62" s="92"/>
      <c r="G62" s="2"/>
      <c r="H62" s="86" t="s">
        <v>54</v>
      </c>
      <c r="I62" s="87"/>
      <c r="J62" s="87"/>
      <c r="K62" s="87"/>
      <c r="L62" s="88"/>
      <c r="M62" s="18"/>
      <c r="N62" s="93" t="s">
        <v>55</v>
      </c>
      <c r="O62" s="90"/>
      <c r="P62" s="90"/>
      <c r="Q62" s="90"/>
      <c r="R62" s="91"/>
      <c r="T62" s="37" t="s">
        <v>114</v>
      </c>
      <c r="U62" s="37"/>
    </row>
    <row r="63" spans="2:21" x14ac:dyDescent="0.15">
      <c r="B63" s="3"/>
      <c r="C63" s="4"/>
      <c r="D63" s="4"/>
      <c r="E63" s="4"/>
      <c r="F63" s="11"/>
      <c r="G63" s="4"/>
      <c r="H63" s="12"/>
      <c r="I63" s="4"/>
      <c r="J63" s="4"/>
      <c r="K63" s="4"/>
      <c r="L63" s="11"/>
      <c r="M63" s="4"/>
      <c r="N63" s="3"/>
      <c r="O63" s="4"/>
      <c r="P63" s="4"/>
      <c r="Q63" s="4"/>
      <c r="R63" s="5"/>
      <c r="T63" s="37" t="s">
        <v>86</v>
      </c>
      <c r="U63" s="37"/>
    </row>
    <row r="64" spans="2:21" x14ac:dyDescent="0.15">
      <c r="B64" s="3" t="s">
        <v>29</v>
      </c>
      <c r="C64" s="6">
        <v>155</v>
      </c>
      <c r="D64" s="4"/>
      <c r="E64" s="4"/>
      <c r="F64" s="11"/>
      <c r="G64" s="4"/>
      <c r="H64" s="3" t="s">
        <v>29</v>
      </c>
      <c r="I64" s="6">
        <v>115</v>
      </c>
      <c r="J64" s="4"/>
      <c r="K64" s="4"/>
      <c r="L64" s="11"/>
      <c r="M64" s="4"/>
      <c r="N64" s="3" t="s">
        <v>29</v>
      </c>
      <c r="O64" s="4">
        <v>40</v>
      </c>
      <c r="P64" s="4"/>
      <c r="Q64" s="4"/>
      <c r="R64" s="5"/>
    </row>
    <row r="65" spans="2:21" x14ac:dyDescent="0.15">
      <c r="B65" s="3" t="s">
        <v>30</v>
      </c>
      <c r="C65" s="13">
        <v>2.2999999999999998</v>
      </c>
      <c r="D65" s="4"/>
      <c r="E65" s="4"/>
      <c r="F65" s="11"/>
      <c r="G65" s="4"/>
      <c r="H65" s="3" t="s">
        <v>30</v>
      </c>
      <c r="I65" s="13">
        <v>2.6</v>
      </c>
      <c r="J65" s="4"/>
      <c r="K65" s="4"/>
      <c r="L65" s="11"/>
      <c r="M65" s="4"/>
      <c r="N65" s="3" t="s">
        <v>30</v>
      </c>
      <c r="O65" s="14">
        <v>1.6</v>
      </c>
      <c r="P65" s="4"/>
      <c r="Q65" s="4"/>
      <c r="R65" s="5"/>
      <c r="T65" s="60" t="s">
        <v>115</v>
      </c>
      <c r="U65" s="36"/>
    </row>
    <row r="66" spans="2:21" x14ac:dyDescent="0.15">
      <c r="B66" s="3" t="s">
        <v>0</v>
      </c>
      <c r="C66" s="6">
        <v>153</v>
      </c>
      <c r="D66" s="4"/>
      <c r="E66" s="4"/>
      <c r="F66" s="11"/>
      <c r="G66" s="4"/>
      <c r="H66" s="3" t="s">
        <v>0</v>
      </c>
      <c r="I66" s="6">
        <v>113</v>
      </c>
      <c r="J66" s="4"/>
      <c r="K66" s="4"/>
      <c r="L66" s="11"/>
      <c r="M66" s="4"/>
      <c r="N66" s="3" t="s">
        <v>0</v>
      </c>
      <c r="O66" s="4">
        <v>40</v>
      </c>
      <c r="P66" s="4"/>
      <c r="Q66" s="4"/>
      <c r="R66" s="5"/>
      <c r="T66" s="36"/>
      <c r="U66" s="58"/>
    </row>
    <row r="67" spans="2:21" x14ac:dyDescent="0.15">
      <c r="B67" s="3" t="s">
        <v>42</v>
      </c>
      <c r="C67" s="6">
        <v>81</v>
      </c>
      <c r="D67" s="4"/>
      <c r="E67" s="4"/>
      <c r="F67" s="11"/>
      <c r="G67" s="4"/>
      <c r="H67" s="3" t="s">
        <v>42</v>
      </c>
      <c r="I67" s="6">
        <v>65</v>
      </c>
      <c r="J67" s="4"/>
      <c r="K67" s="4"/>
      <c r="L67" s="11"/>
      <c r="M67" s="4"/>
      <c r="N67" s="3" t="s">
        <v>42</v>
      </c>
      <c r="O67" s="4">
        <v>62</v>
      </c>
      <c r="P67" s="4"/>
      <c r="Q67" s="4"/>
      <c r="R67" s="5"/>
    </row>
    <row r="68" spans="2:21" x14ac:dyDescent="0.15">
      <c r="B68" s="3" t="s">
        <v>31</v>
      </c>
      <c r="C68" s="23">
        <f>1/(C65*C66)</f>
        <v>2.841716396703609E-3</v>
      </c>
      <c r="D68" s="6"/>
      <c r="E68" s="6"/>
      <c r="F68" s="11"/>
      <c r="G68" s="4"/>
      <c r="H68" s="3" t="s">
        <v>31</v>
      </c>
      <c r="I68" s="23">
        <f>1/(I65*I66)</f>
        <v>3.4036759700476512E-3</v>
      </c>
      <c r="J68" s="6"/>
      <c r="K68" s="6"/>
      <c r="L68" s="11"/>
      <c r="M68" s="4"/>
      <c r="N68" s="3" t="s">
        <v>31</v>
      </c>
      <c r="O68" s="23">
        <f>1/(O65*O66)</f>
        <v>1.5625E-2</v>
      </c>
      <c r="P68" s="6"/>
      <c r="Q68" s="6"/>
      <c r="R68" s="7"/>
    </row>
    <row r="69" spans="2:21" x14ac:dyDescent="0.15">
      <c r="B69" s="3" t="s">
        <v>43</v>
      </c>
      <c r="C69" s="4"/>
      <c r="D69" s="6">
        <v>13573</v>
      </c>
      <c r="E69" s="6"/>
      <c r="F69" s="21">
        <f>D69*C68</f>
        <v>38.570616652458085</v>
      </c>
      <c r="G69" s="4"/>
      <c r="H69" s="3" t="s">
        <v>43</v>
      </c>
      <c r="I69" s="4"/>
      <c r="J69" s="6">
        <v>11380</v>
      </c>
      <c r="K69" s="6"/>
      <c r="L69" s="21">
        <f>J69*I68</f>
        <v>38.73383253914227</v>
      </c>
      <c r="M69" s="4"/>
      <c r="N69" s="3" t="s">
        <v>43</v>
      </c>
      <c r="O69" s="4"/>
      <c r="P69" s="6">
        <v>2913</v>
      </c>
      <c r="Q69" s="6"/>
      <c r="R69" s="31">
        <f>P69*O68</f>
        <v>45.515625</v>
      </c>
    </row>
    <row r="70" spans="2:21" x14ac:dyDescent="0.15">
      <c r="B70" s="3" t="s">
        <v>32</v>
      </c>
      <c r="C70" s="4" t="s">
        <v>1</v>
      </c>
      <c r="D70" s="6">
        <v>6831</v>
      </c>
      <c r="E70" s="19">
        <f>(D70/D69)*100</f>
        <v>50.32785677447874</v>
      </c>
      <c r="F70" s="20">
        <f>D70*C68</f>
        <v>19.411764705882351</v>
      </c>
      <c r="G70" s="4"/>
      <c r="H70" s="3" t="s">
        <v>32</v>
      </c>
      <c r="I70" s="4" t="s">
        <v>1</v>
      </c>
      <c r="J70" s="6">
        <v>6452</v>
      </c>
      <c r="K70" s="19">
        <f>(J70/J69)*100</f>
        <v>56.695957820738144</v>
      </c>
      <c r="L70" s="20">
        <f>J70*I68</f>
        <v>21.960517358747445</v>
      </c>
      <c r="M70" s="4"/>
      <c r="N70" s="3" t="s">
        <v>32</v>
      </c>
      <c r="O70" s="6" t="s">
        <v>2</v>
      </c>
      <c r="P70" s="6">
        <v>1041</v>
      </c>
      <c r="Q70" s="19">
        <f>(P70/P69)*100</f>
        <v>35.736354273944386</v>
      </c>
      <c r="R70" s="32">
        <f>P70*O68</f>
        <v>16.265625</v>
      </c>
    </row>
    <row r="71" spans="2:21" x14ac:dyDescent="0.15">
      <c r="B71" s="3" t="s">
        <v>33</v>
      </c>
      <c r="C71" s="4" t="s">
        <v>2</v>
      </c>
      <c r="D71" s="6">
        <v>4101</v>
      </c>
      <c r="E71" s="19">
        <f>(D71/D69)*100</f>
        <v>30.214396227805203</v>
      </c>
      <c r="F71" s="20">
        <f>D71*C68</f>
        <v>11.6538789428815</v>
      </c>
      <c r="G71" s="4"/>
      <c r="H71" s="3" t="s">
        <v>33</v>
      </c>
      <c r="I71" s="4" t="s">
        <v>2</v>
      </c>
      <c r="J71" s="6">
        <v>3060</v>
      </c>
      <c r="K71" s="19">
        <f>(J71/J69)*100</f>
        <v>26.889279437609844</v>
      </c>
      <c r="L71" s="20">
        <f>J71*I68</f>
        <v>10.415248468345812</v>
      </c>
      <c r="M71" s="4"/>
      <c r="N71" s="3" t="s">
        <v>33</v>
      </c>
      <c r="O71" s="25" t="s">
        <v>1</v>
      </c>
      <c r="P71" s="25">
        <v>379</v>
      </c>
      <c r="Q71" s="19">
        <f>(P71/P69)*100</f>
        <v>13.010641949879847</v>
      </c>
      <c r="R71" s="33">
        <f>P71*O68</f>
        <v>5.921875</v>
      </c>
    </row>
    <row r="72" spans="2:21" x14ac:dyDescent="0.15">
      <c r="B72" s="3" t="s">
        <v>34</v>
      </c>
      <c r="C72" s="4" t="s">
        <v>10</v>
      </c>
      <c r="D72" s="6">
        <v>876</v>
      </c>
      <c r="E72" s="19">
        <f>(D72/D69)*100</f>
        <v>6.453989538053488</v>
      </c>
      <c r="F72" s="20">
        <f>D72*C68</f>
        <v>2.4893435635123615</v>
      </c>
      <c r="G72" s="4"/>
      <c r="H72" s="3" t="s">
        <v>34</v>
      </c>
      <c r="I72" s="4" t="s">
        <v>10</v>
      </c>
      <c r="J72" s="6">
        <v>696</v>
      </c>
      <c r="K72" s="19">
        <f>(J72/J69)*100</f>
        <v>6.1159929701230231</v>
      </c>
      <c r="L72" s="20">
        <f>J72*I68</f>
        <v>2.3689584751531654</v>
      </c>
      <c r="M72" s="4"/>
      <c r="N72" s="3" t="s">
        <v>34</v>
      </c>
      <c r="O72" s="25" t="s">
        <v>3</v>
      </c>
      <c r="P72" s="25">
        <v>184</v>
      </c>
      <c r="Q72" s="19">
        <f>(P72/P69)*100</f>
        <v>6.3165121867490557</v>
      </c>
      <c r="R72" s="33">
        <f>P72*O68</f>
        <v>2.875</v>
      </c>
    </row>
    <row r="73" spans="2:21" x14ac:dyDescent="0.15">
      <c r="B73" s="3" t="s">
        <v>35</v>
      </c>
      <c r="C73" s="24" t="s">
        <v>3</v>
      </c>
      <c r="D73" s="25">
        <v>319</v>
      </c>
      <c r="E73" s="54">
        <f>(D73/D69)*100</f>
        <v>2.3502541810948205</v>
      </c>
      <c r="F73" s="26">
        <f>D73*C68</f>
        <v>0.90650753054845123</v>
      </c>
      <c r="G73" s="24"/>
      <c r="H73" s="55" t="s">
        <v>35</v>
      </c>
      <c r="I73" s="24" t="s">
        <v>11</v>
      </c>
      <c r="J73" s="6">
        <v>247</v>
      </c>
      <c r="K73" s="19">
        <f>(J73/J69)*100</f>
        <v>2.170474516695958</v>
      </c>
      <c r="L73" s="20">
        <f>J73*I68</f>
        <v>0.84070796460176989</v>
      </c>
      <c r="M73" s="4"/>
      <c r="N73" s="3" t="s">
        <v>35</v>
      </c>
      <c r="O73" s="6" t="s">
        <v>10</v>
      </c>
      <c r="P73" s="6">
        <v>180</v>
      </c>
      <c r="Q73" s="19">
        <f>(P73/P69)*100</f>
        <v>6.1791967044284242</v>
      </c>
      <c r="R73" s="32">
        <f>P73*O68</f>
        <v>2.8125</v>
      </c>
    </row>
    <row r="74" spans="2:21" x14ac:dyDescent="0.15">
      <c r="B74" s="3" t="s">
        <v>36</v>
      </c>
      <c r="C74" s="24" t="s">
        <v>11</v>
      </c>
      <c r="D74" s="25">
        <v>247</v>
      </c>
      <c r="E74" s="54">
        <f>(D74/D69)*100</f>
        <v>1.8197892875561776</v>
      </c>
      <c r="F74" s="26">
        <f>D74*C68</f>
        <v>0.70190394998579142</v>
      </c>
      <c r="G74" s="24"/>
      <c r="H74" s="55" t="s">
        <v>36</v>
      </c>
      <c r="I74" s="24" t="s">
        <v>3</v>
      </c>
      <c r="J74" s="6">
        <v>135</v>
      </c>
      <c r="K74" s="19">
        <f>(J74/J69)*100</f>
        <v>1.1862917398945518</v>
      </c>
      <c r="L74" s="20">
        <f>J74*I68</f>
        <v>0.4594962559564329</v>
      </c>
      <c r="M74" s="4"/>
      <c r="N74" s="3" t="s">
        <v>36</v>
      </c>
      <c r="O74" s="6" t="s">
        <v>4</v>
      </c>
      <c r="P74" s="6">
        <v>62</v>
      </c>
      <c r="Q74" s="19">
        <f>(P74/P69)*100</f>
        <v>2.1283899759697906</v>
      </c>
      <c r="R74" s="32">
        <f>P74*O68</f>
        <v>0.96875</v>
      </c>
    </row>
    <row r="75" spans="2:21" x14ac:dyDescent="0.15">
      <c r="B75" s="3" t="s">
        <v>37</v>
      </c>
      <c r="C75" s="24" t="s">
        <v>4</v>
      </c>
      <c r="D75" s="25">
        <v>176</v>
      </c>
      <c r="E75" s="54">
        <f>(D75/D69)*100</f>
        <v>1.2966919619833492</v>
      </c>
      <c r="F75" s="26">
        <f>D75*C68</f>
        <v>0.50014208581983521</v>
      </c>
      <c r="G75" s="24"/>
      <c r="H75" s="55" t="s">
        <v>37</v>
      </c>
      <c r="I75" s="24" t="s">
        <v>4</v>
      </c>
      <c r="J75" s="6">
        <v>114</v>
      </c>
      <c r="K75" s="19">
        <f>(J75/J69)*100</f>
        <v>1.0017574692442883</v>
      </c>
      <c r="L75" s="20">
        <f>J75*I68</f>
        <v>0.38801906058543223</v>
      </c>
      <c r="M75" s="4"/>
      <c r="N75" s="3" t="s">
        <v>37</v>
      </c>
      <c r="O75" s="4" t="s">
        <v>7</v>
      </c>
      <c r="P75" s="6">
        <v>28</v>
      </c>
      <c r="Q75" s="19">
        <f>(P75/P69)*100</f>
        <v>0.96120837624442157</v>
      </c>
      <c r="R75" s="32">
        <f>P75*O68</f>
        <v>0.4375</v>
      </c>
    </row>
    <row r="76" spans="2:21" x14ac:dyDescent="0.15">
      <c r="B76" s="3" t="s">
        <v>38</v>
      </c>
      <c r="C76" s="24" t="s">
        <v>14</v>
      </c>
      <c r="D76" s="25">
        <v>114</v>
      </c>
      <c r="E76" s="54">
        <f>(D76/D69)*100</f>
        <v>0.83990274810285115</v>
      </c>
      <c r="F76" s="26">
        <f>D76*C68</f>
        <v>0.32395566922421143</v>
      </c>
      <c r="G76" s="24"/>
      <c r="H76" s="55" t="s">
        <v>38</v>
      </c>
      <c r="I76" s="24" t="s">
        <v>14</v>
      </c>
      <c r="J76" s="6">
        <v>114</v>
      </c>
      <c r="K76" s="19">
        <f>(J76/J69)*100</f>
        <v>1.0017574692442883</v>
      </c>
      <c r="L76" s="20">
        <f>J76*I68</f>
        <v>0.38801906058543223</v>
      </c>
      <c r="M76" s="4"/>
      <c r="N76" s="3" t="s">
        <v>38</v>
      </c>
      <c r="O76" s="4" t="s">
        <v>13</v>
      </c>
      <c r="P76" s="6">
        <v>27</v>
      </c>
      <c r="Q76" s="19">
        <f>(P76/P69)*100</f>
        <v>0.92687950566426369</v>
      </c>
      <c r="R76" s="32">
        <f>P76*O68</f>
        <v>0.421875</v>
      </c>
    </row>
    <row r="77" spans="2:21" x14ac:dyDescent="0.15">
      <c r="B77" s="3" t="s">
        <v>39</v>
      </c>
      <c r="C77" s="24" t="s">
        <v>5</v>
      </c>
      <c r="D77" s="25">
        <v>110</v>
      </c>
      <c r="E77" s="54">
        <f>(D77/D69)*100</f>
        <v>0.81043247623959325</v>
      </c>
      <c r="F77" s="26">
        <f>D77*C68</f>
        <v>0.31258880363739699</v>
      </c>
      <c r="G77" s="24"/>
      <c r="H77" s="55" t="s">
        <v>39</v>
      </c>
      <c r="I77" s="24" t="s">
        <v>5</v>
      </c>
      <c r="J77" s="6">
        <v>107</v>
      </c>
      <c r="K77" s="19">
        <f>(J77/J70)*100</f>
        <v>1.6584004959702419</v>
      </c>
      <c r="L77" s="20">
        <f>J77*I68</f>
        <v>0.36419332879509869</v>
      </c>
      <c r="M77" s="4"/>
      <c r="N77" s="3" t="s">
        <v>39</v>
      </c>
      <c r="O77" s="4" t="s">
        <v>116</v>
      </c>
      <c r="P77" s="6">
        <v>20</v>
      </c>
      <c r="Q77" s="19">
        <f>(P77/P69)*100</f>
        <v>0.68657741160315822</v>
      </c>
      <c r="R77" s="32">
        <f>P77*O68</f>
        <v>0.3125</v>
      </c>
    </row>
    <row r="78" spans="2:21" x14ac:dyDescent="0.15">
      <c r="B78" s="3" t="s">
        <v>40</v>
      </c>
      <c r="C78" s="24" t="s">
        <v>13</v>
      </c>
      <c r="D78" s="25">
        <v>62</v>
      </c>
      <c r="E78" s="19">
        <f>(D78/D69)*100</f>
        <v>0.45678921388049804</v>
      </c>
      <c r="F78" s="26">
        <f>D78*C68</f>
        <v>0.17618641659562376</v>
      </c>
      <c r="G78" s="4"/>
      <c r="H78" s="3" t="s">
        <v>40</v>
      </c>
      <c r="I78" s="4" t="s">
        <v>87</v>
      </c>
      <c r="J78" s="6">
        <v>60</v>
      </c>
      <c r="K78" s="19">
        <f>(J78/J69)*100</f>
        <v>0.52724077328646746</v>
      </c>
      <c r="L78" s="20">
        <f>J78*I68</f>
        <v>0.20422055820285909</v>
      </c>
      <c r="M78" s="4"/>
      <c r="N78" s="3" t="s">
        <v>40</v>
      </c>
      <c r="O78" s="63" t="s">
        <v>8</v>
      </c>
      <c r="P78" s="64">
        <v>18</v>
      </c>
      <c r="Q78" s="65">
        <f>(P78/P69)*100</f>
        <v>0.61791967044284246</v>
      </c>
      <c r="R78" s="66">
        <f>P78*O68</f>
        <v>0.28125</v>
      </c>
    </row>
    <row r="79" spans="2:21" ht="12" thickBot="1" x14ac:dyDescent="0.2">
      <c r="B79" s="8" t="s">
        <v>41</v>
      </c>
      <c r="C79" s="27" t="s">
        <v>87</v>
      </c>
      <c r="D79" s="28">
        <v>60</v>
      </c>
      <c r="E79" s="30">
        <f>(D79/D69)*100</f>
        <v>0.44205407794886914</v>
      </c>
      <c r="F79" s="29">
        <f>D79*C68</f>
        <v>0.17050298380221654</v>
      </c>
      <c r="G79" s="9"/>
      <c r="H79" s="8" t="s">
        <v>41</v>
      </c>
      <c r="I79" s="9" t="s">
        <v>50</v>
      </c>
      <c r="J79" s="10">
        <v>26</v>
      </c>
      <c r="K79" s="30">
        <f>(J79/J69)*100</f>
        <v>0.22847100175746923</v>
      </c>
      <c r="L79" s="22">
        <f>J79*I68</f>
        <v>8.8495575221238937E-2</v>
      </c>
      <c r="M79" s="9"/>
      <c r="N79" s="8" t="s">
        <v>41</v>
      </c>
      <c r="O79" s="67" t="s">
        <v>49</v>
      </c>
      <c r="P79" s="10">
        <v>18</v>
      </c>
      <c r="Q79" s="30">
        <f>(P79/P69)*100</f>
        <v>0.61791967044284246</v>
      </c>
      <c r="R79" s="22">
        <f>P79*O68</f>
        <v>0.28125</v>
      </c>
    </row>
    <row r="80" spans="2:21" x14ac:dyDescent="0.15">
      <c r="O80" s="62" t="s">
        <v>57</v>
      </c>
      <c r="P80" s="68">
        <v>18</v>
      </c>
      <c r="Q80" s="69">
        <f>(P78/P69)*100</f>
        <v>0.61791967044284246</v>
      </c>
      <c r="R80" s="70">
        <f>P79*O68</f>
        <v>0.28125</v>
      </c>
    </row>
  </sheetData>
  <mergeCells count="9">
    <mergeCell ref="B62:F62"/>
    <mergeCell ref="H62:L62"/>
    <mergeCell ref="N62:R62"/>
    <mergeCell ref="H2:L2"/>
    <mergeCell ref="N2:R2"/>
    <mergeCell ref="H22:L22"/>
    <mergeCell ref="N22:R22"/>
    <mergeCell ref="H42:L42"/>
    <mergeCell ref="N42:R4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80"/>
  <sheetViews>
    <sheetView topLeftCell="B19" workbookViewId="0">
      <selection activeCell="K87" sqref="K87"/>
    </sheetView>
  </sheetViews>
  <sheetFormatPr defaultRowHeight="11.25" x14ac:dyDescent="0.15"/>
  <cols>
    <col min="1" max="2" width="9.140625" style="1"/>
    <col min="3" max="3" width="12.28515625" style="1" customWidth="1"/>
    <col min="4" max="4" width="10.140625" style="1" bestFit="1" customWidth="1"/>
    <col min="5" max="5" width="10.140625" style="1" customWidth="1"/>
    <col min="6" max="6" width="9.28515625" style="1" bestFit="1" customWidth="1"/>
    <col min="7" max="8" width="9.140625" style="1"/>
    <col min="9" max="9" width="12.140625" style="1" customWidth="1"/>
    <col min="10" max="10" width="10.140625" style="1" bestFit="1" customWidth="1"/>
    <col min="11" max="11" width="10.140625" style="1" customWidth="1"/>
    <col min="12" max="12" width="9.28515625" style="1" bestFit="1" customWidth="1"/>
    <col min="13" max="14" width="9.140625" style="1"/>
    <col min="15" max="15" width="15.5703125" style="1" customWidth="1"/>
    <col min="16" max="16" width="9.28515625" style="1" bestFit="1" customWidth="1"/>
    <col min="17" max="17" width="9.28515625" style="1" customWidth="1"/>
    <col min="18" max="18" width="9.28515625" style="1" bestFit="1" customWidth="1"/>
    <col min="19" max="16384" width="9.140625" style="1"/>
  </cols>
  <sheetData>
    <row r="1" spans="2:21" ht="12" thickBot="1" x14ac:dyDescent="0.2"/>
    <row r="2" spans="2:21" x14ac:dyDescent="0.15">
      <c r="B2" s="15"/>
      <c r="C2" s="16" t="s">
        <v>20</v>
      </c>
      <c r="D2" s="16"/>
      <c r="E2" s="16"/>
      <c r="F2" s="17"/>
      <c r="G2" s="2"/>
      <c r="H2" s="86" t="s">
        <v>23</v>
      </c>
      <c r="I2" s="87"/>
      <c r="J2" s="87"/>
      <c r="K2" s="87"/>
      <c r="L2" s="88"/>
      <c r="M2" s="18"/>
      <c r="N2" s="89" t="s">
        <v>25</v>
      </c>
      <c r="O2" s="90"/>
      <c r="P2" s="90"/>
      <c r="Q2" s="90"/>
      <c r="R2" s="90"/>
      <c r="T2" s="37" t="s">
        <v>114</v>
      </c>
      <c r="U2" s="37"/>
    </row>
    <row r="3" spans="2:21" x14ac:dyDescent="0.15">
      <c r="B3" s="3"/>
      <c r="C3" s="4"/>
      <c r="D3" s="4"/>
      <c r="E3" s="4"/>
      <c r="F3" s="11"/>
      <c r="G3" s="4"/>
      <c r="H3" s="12"/>
      <c r="I3" s="4"/>
      <c r="J3" s="4"/>
      <c r="K3" s="4"/>
      <c r="L3" s="11"/>
      <c r="M3" s="4"/>
      <c r="N3" s="12"/>
      <c r="O3" s="4"/>
      <c r="P3" s="4"/>
      <c r="Q3" s="4"/>
      <c r="R3" s="5"/>
      <c r="T3" s="37" t="s">
        <v>60</v>
      </c>
      <c r="U3" s="37"/>
    </row>
    <row r="4" spans="2:21" x14ac:dyDescent="0.15">
      <c r="B4" s="3" t="s">
        <v>29</v>
      </c>
      <c r="C4" s="6">
        <v>23</v>
      </c>
      <c r="D4" s="4"/>
      <c r="E4" s="4"/>
      <c r="F4" s="11"/>
      <c r="G4" s="4"/>
      <c r="H4" s="3" t="s">
        <v>29</v>
      </c>
      <c r="I4" s="6">
        <v>9</v>
      </c>
      <c r="J4" s="4"/>
      <c r="K4" s="4"/>
      <c r="L4" s="11"/>
      <c r="M4" s="4"/>
      <c r="N4" s="3" t="s">
        <v>29</v>
      </c>
      <c r="O4" s="4">
        <v>14</v>
      </c>
      <c r="P4" s="4"/>
      <c r="Q4" s="4"/>
      <c r="R4" s="5"/>
    </row>
    <row r="5" spans="2:21" x14ac:dyDescent="0.15">
      <c r="B5" s="3" t="s">
        <v>30</v>
      </c>
      <c r="C5" s="13">
        <v>2.7</v>
      </c>
      <c r="D5" s="4"/>
      <c r="E5" s="4"/>
      <c r="F5" s="11"/>
      <c r="G5" s="4"/>
      <c r="H5" s="3" t="s">
        <v>30</v>
      </c>
      <c r="I5" s="13">
        <v>4</v>
      </c>
      <c r="J5" s="4"/>
      <c r="K5" s="4"/>
      <c r="L5" s="11"/>
      <c r="M5" s="4"/>
      <c r="N5" s="3" t="s">
        <v>30</v>
      </c>
      <c r="O5" s="14">
        <v>1.8</v>
      </c>
      <c r="P5" s="4"/>
      <c r="Q5" s="4"/>
      <c r="R5" s="5"/>
    </row>
    <row r="6" spans="2:21" x14ac:dyDescent="0.15">
      <c r="B6" s="3" t="s">
        <v>0</v>
      </c>
      <c r="C6" s="6">
        <v>23</v>
      </c>
      <c r="D6" s="4"/>
      <c r="E6" s="4"/>
      <c r="F6" s="11"/>
      <c r="G6" s="4"/>
      <c r="H6" s="3" t="s">
        <v>0</v>
      </c>
      <c r="I6" s="38">
        <v>9</v>
      </c>
      <c r="J6" s="4"/>
      <c r="K6" s="4"/>
      <c r="L6" s="11"/>
      <c r="M6" s="4"/>
      <c r="N6" s="3" t="s">
        <v>0</v>
      </c>
      <c r="O6" s="35">
        <v>14</v>
      </c>
      <c r="P6" s="4"/>
      <c r="Q6" s="4"/>
      <c r="R6" s="5"/>
    </row>
    <row r="7" spans="2:21" x14ac:dyDescent="0.15">
      <c r="B7" s="3" t="s">
        <v>42</v>
      </c>
      <c r="C7" s="6">
        <v>42</v>
      </c>
      <c r="D7" s="4"/>
      <c r="E7" s="4"/>
      <c r="F7" s="11"/>
      <c r="G7" s="4"/>
      <c r="H7" s="3" t="s">
        <v>42</v>
      </c>
      <c r="I7" s="6">
        <v>13</v>
      </c>
      <c r="J7" s="4"/>
      <c r="K7" s="4"/>
      <c r="L7" s="11"/>
      <c r="M7" s="4"/>
      <c r="N7" s="3" t="s">
        <v>42</v>
      </c>
      <c r="O7" s="4">
        <v>37</v>
      </c>
      <c r="P7" s="4"/>
      <c r="Q7" s="4"/>
      <c r="R7" s="5"/>
    </row>
    <row r="8" spans="2:21" x14ac:dyDescent="0.15">
      <c r="B8" s="3" t="s">
        <v>31</v>
      </c>
      <c r="C8" s="23">
        <f>1/(C5*C6)</f>
        <v>1.610305958132045E-2</v>
      </c>
      <c r="D8" s="6"/>
      <c r="E8" s="6"/>
      <c r="F8" s="11"/>
      <c r="G8" s="4"/>
      <c r="H8" s="3" t="s">
        <v>31</v>
      </c>
      <c r="I8" s="23">
        <f>1/(I5*I6)</f>
        <v>2.7777777777777776E-2</v>
      </c>
      <c r="J8" s="6"/>
      <c r="K8" s="6"/>
      <c r="L8" s="11"/>
      <c r="M8" s="4"/>
      <c r="N8" s="3" t="s">
        <v>31</v>
      </c>
      <c r="O8" s="23">
        <f>1/(O5*O6)</f>
        <v>3.968253968253968E-2</v>
      </c>
      <c r="P8" s="6"/>
      <c r="Q8" s="6"/>
      <c r="R8" s="7"/>
    </row>
    <row r="9" spans="2:21" x14ac:dyDescent="0.15">
      <c r="B9" s="3" t="s">
        <v>43</v>
      </c>
      <c r="C9" s="4"/>
      <c r="D9" s="6">
        <v>921</v>
      </c>
      <c r="E9" s="6"/>
      <c r="F9" s="21">
        <f>D9*C8</f>
        <v>14.830917874396134</v>
      </c>
      <c r="G9" s="4"/>
      <c r="H9" s="3" t="s">
        <v>43</v>
      </c>
      <c r="I9" s="4"/>
      <c r="J9" s="6">
        <v>441</v>
      </c>
      <c r="K9" s="6"/>
      <c r="L9" s="21">
        <f>J9*I8</f>
        <v>12.25</v>
      </c>
      <c r="M9" s="4"/>
      <c r="N9" s="3" t="s">
        <v>43</v>
      </c>
      <c r="O9" s="4"/>
      <c r="P9" s="6">
        <v>480</v>
      </c>
      <c r="Q9" s="6"/>
      <c r="R9" s="21">
        <f>P9*O8</f>
        <v>19.047619047619047</v>
      </c>
    </row>
    <row r="10" spans="2:21" x14ac:dyDescent="0.15">
      <c r="B10" s="3" t="s">
        <v>32</v>
      </c>
      <c r="C10" s="4" t="s">
        <v>1</v>
      </c>
      <c r="D10" s="6">
        <v>398</v>
      </c>
      <c r="E10" s="19">
        <f>(D10/D9)*100</f>
        <v>43.213897937024974</v>
      </c>
      <c r="F10" s="20">
        <f>D10*C8</f>
        <v>6.4090177133655386</v>
      </c>
      <c r="G10" s="4"/>
      <c r="H10" s="3" t="s">
        <v>32</v>
      </c>
      <c r="I10" s="4" t="s">
        <v>1</v>
      </c>
      <c r="J10" s="6">
        <v>278</v>
      </c>
      <c r="K10" s="19">
        <f>(J10/J9)*100</f>
        <v>63.038548752834465</v>
      </c>
      <c r="L10" s="20">
        <f>J10*I8</f>
        <v>7.7222222222222214</v>
      </c>
      <c r="M10" s="4"/>
      <c r="N10" s="3" t="s">
        <v>32</v>
      </c>
      <c r="O10" s="6" t="s">
        <v>1</v>
      </c>
      <c r="P10" s="6">
        <v>120</v>
      </c>
      <c r="Q10" s="19">
        <f>(P10/P9)*100</f>
        <v>25</v>
      </c>
      <c r="R10" s="20">
        <f>P10*O8</f>
        <v>4.7619047619047619</v>
      </c>
    </row>
    <row r="11" spans="2:21" x14ac:dyDescent="0.15">
      <c r="B11" s="3" t="s">
        <v>33</v>
      </c>
      <c r="C11" s="4" t="s">
        <v>10</v>
      </c>
      <c r="D11" s="6">
        <v>113</v>
      </c>
      <c r="E11" s="19">
        <f>(D11/D9)*100</f>
        <v>12.269272529858849</v>
      </c>
      <c r="F11" s="20">
        <f>D11*C8</f>
        <v>1.8196457326892108</v>
      </c>
      <c r="G11" s="4"/>
      <c r="H11" s="3" t="s">
        <v>33</v>
      </c>
      <c r="I11" s="4" t="s">
        <v>18</v>
      </c>
      <c r="J11" s="6">
        <v>98</v>
      </c>
      <c r="K11" s="19">
        <f>(J11/J9)*100</f>
        <v>22.222222222222221</v>
      </c>
      <c r="L11" s="20">
        <f>J11*I8</f>
        <v>2.7222222222222219</v>
      </c>
      <c r="M11" s="4"/>
      <c r="N11" s="3" t="s">
        <v>33</v>
      </c>
      <c r="O11" s="6" t="s">
        <v>10</v>
      </c>
      <c r="P11" s="6">
        <v>75</v>
      </c>
      <c r="Q11" s="19">
        <f>(P11/P9)*100</f>
        <v>15.625</v>
      </c>
      <c r="R11" s="20">
        <f>P11*O8</f>
        <v>2.9761904761904758</v>
      </c>
    </row>
    <row r="12" spans="2:21" x14ac:dyDescent="0.15">
      <c r="B12" s="3" t="s">
        <v>34</v>
      </c>
      <c r="C12" s="4" t="s">
        <v>18</v>
      </c>
      <c r="D12" s="6">
        <v>100</v>
      </c>
      <c r="E12" s="19">
        <f>(D12/D9)*100</f>
        <v>10.857763300760045</v>
      </c>
      <c r="F12" s="20">
        <f>D12*C8</f>
        <v>1.6103059581320449</v>
      </c>
      <c r="G12" s="4"/>
      <c r="H12" s="3" t="s">
        <v>34</v>
      </c>
      <c r="I12" s="4" t="s">
        <v>10</v>
      </c>
      <c r="J12" s="6">
        <v>38</v>
      </c>
      <c r="K12" s="19">
        <f>(J12/J9)*100</f>
        <v>8.616780045351474</v>
      </c>
      <c r="L12" s="20">
        <f>J12*I8</f>
        <v>1.0555555555555556</v>
      </c>
      <c r="M12" s="4"/>
      <c r="N12" s="3" t="s">
        <v>34</v>
      </c>
      <c r="O12" s="6" t="s">
        <v>2</v>
      </c>
      <c r="P12" s="6">
        <v>71</v>
      </c>
      <c r="Q12" s="19">
        <f>(P12/P9)*100</f>
        <v>14.791666666666666</v>
      </c>
      <c r="R12" s="20">
        <f>P12*O8</f>
        <v>2.8174603174603172</v>
      </c>
    </row>
    <row r="13" spans="2:21" x14ac:dyDescent="0.15">
      <c r="B13" s="3" t="s">
        <v>35</v>
      </c>
      <c r="C13" s="4" t="s">
        <v>2</v>
      </c>
      <c r="D13" s="6">
        <v>94</v>
      </c>
      <c r="E13" s="19">
        <f>(D13/D9)*100</f>
        <v>10.206297502714442</v>
      </c>
      <c r="F13" s="20">
        <f>D13*C8</f>
        <v>1.5136876006441222</v>
      </c>
      <c r="G13" s="4"/>
      <c r="H13" s="3" t="s">
        <v>35</v>
      </c>
      <c r="I13" s="4" t="s">
        <v>2</v>
      </c>
      <c r="J13" s="6">
        <v>23</v>
      </c>
      <c r="K13" s="19">
        <f>(J13/J9)*100</f>
        <v>5.2154195011337867</v>
      </c>
      <c r="L13" s="20">
        <f>J13*I8</f>
        <v>0.63888888888888884</v>
      </c>
      <c r="M13" s="4"/>
      <c r="N13" s="3" t="s">
        <v>35</v>
      </c>
      <c r="O13" s="6" t="s">
        <v>46</v>
      </c>
      <c r="P13" s="6">
        <v>65</v>
      </c>
      <c r="Q13" s="19">
        <f>(P13/P9)*100</f>
        <v>13.541666666666666</v>
      </c>
      <c r="R13" s="20">
        <f>P13*O8</f>
        <v>2.5793650793650791</v>
      </c>
    </row>
    <row r="14" spans="2:21" x14ac:dyDescent="0.15">
      <c r="B14" s="3" t="s">
        <v>36</v>
      </c>
      <c r="C14" s="4" t="s">
        <v>46</v>
      </c>
      <c r="D14" s="6">
        <v>67</v>
      </c>
      <c r="E14" s="19">
        <f>(D14/D9)*100</f>
        <v>7.2747014115092297</v>
      </c>
      <c r="F14" s="20">
        <f>D14*C8</f>
        <v>1.0789049919484701</v>
      </c>
      <c r="G14" s="4"/>
      <c r="H14" s="3" t="s">
        <v>36</v>
      </c>
      <c r="I14" s="4" t="s">
        <v>3</v>
      </c>
      <c r="J14" s="6">
        <v>10</v>
      </c>
      <c r="K14" s="19">
        <f>(J14/J9)*100</f>
        <v>2.2675736961451247</v>
      </c>
      <c r="L14" s="20">
        <f>J14*I8</f>
        <v>0.27777777777777779</v>
      </c>
      <c r="M14" s="4"/>
      <c r="N14" s="3" t="s">
        <v>36</v>
      </c>
      <c r="O14" s="6" t="s">
        <v>18</v>
      </c>
      <c r="P14" s="6">
        <v>32</v>
      </c>
      <c r="Q14" s="19">
        <f>(P14/P9)*100</f>
        <v>6.666666666666667</v>
      </c>
      <c r="R14" s="20">
        <f>P14*O8</f>
        <v>1.2698412698412698</v>
      </c>
    </row>
    <row r="15" spans="2:21" x14ac:dyDescent="0.15">
      <c r="B15" s="3" t="s">
        <v>37</v>
      </c>
      <c r="C15" s="4" t="s">
        <v>3</v>
      </c>
      <c r="D15" s="6">
        <v>32</v>
      </c>
      <c r="E15" s="19">
        <f>(D15/D9)*100</f>
        <v>3.4744842562432141</v>
      </c>
      <c r="F15" s="20">
        <f>D15*C8</f>
        <v>0.51529790660225439</v>
      </c>
      <c r="G15" s="4"/>
      <c r="H15" s="3" t="s">
        <v>37</v>
      </c>
      <c r="I15" s="4" t="s">
        <v>4</v>
      </c>
      <c r="J15" s="6">
        <v>9</v>
      </c>
      <c r="K15" s="19">
        <f>(J15/J9)*100</f>
        <v>2.0408163265306123</v>
      </c>
      <c r="L15" s="20">
        <f>J15*I8</f>
        <v>0.25</v>
      </c>
      <c r="M15" s="4"/>
      <c r="N15" s="3" t="s">
        <v>37</v>
      </c>
      <c r="O15" s="4" t="s">
        <v>3</v>
      </c>
      <c r="P15" s="6">
        <v>22</v>
      </c>
      <c r="Q15" s="19">
        <f>(P15/P9)*100</f>
        <v>4.583333333333333</v>
      </c>
      <c r="R15" s="20">
        <f>P15*O8</f>
        <v>0.87301587301587302</v>
      </c>
    </row>
    <row r="16" spans="2:21" s="59" customFormat="1" x14ac:dyDescent="0.15">
      <c r="B16" s="55" t="s">
        <v>38</v>
      </c>
      <c r="C16" s="24" t="s">
        <v>4</v>
      </c>
      <c r="D16" s="25">
        <v>17</v>
      </c>
      <c r="E16" s="54">
        <f>(D16/D9)*100</f>
        <v>1.8458197611292075</v>
      </c>
      <c r="F16" s="26">
        <f>D16*C8</f>
        <v>0.27375201288244766</v>
      </c>
      <c r="G16" s="24"/>
      <c r="H16" s="55" t="s">
        <v>38</v>
      </c>
      <c r="I16" s="24" t="s">
        <v>14</v>
      </c>
      <c r="J16" s="25">
        <v>5</v>
      </c>
      <c r="K16" s="54">
        <f>(J16/J9)*100</f>
        <v>1.1337868480725624</v>
      </c>
      <c r="L16" s="26">
        <f>J16*I8</f>
        <v>0.1388888888888889</v>
      </c>
      <c r="M16" s="24"/>
      <c r="N16" s="55" t="s">
        <v>38</v>
      </c>
      <c r="O16" s="24" t="s">
        <v>17</v>
      </c>
      <c r="P16" s="25">
        <v>12</v>
      </c>
      <c r="Q16" s="54">
        <f>(P16/P9)*100</f>
        <v>2.5</v>
      </c>
      <c r="R16" s="26">
        <f>P16*O8</f>
        <v>0.47619047619047616</v>
      </c>
    </row>
    <row r="17" spans="2:21" x14ac:dyDescent="0.15">
      <c r="B17" s="3" t="s">
        <v>39</v>
      </c>
      <c r="C17" s="4" t="s">
        <v>17</v>
      </c>
      <c r="D17" s="6">
        <v>12</v>
      </c>
      <c r="E17" s="19">
        <f>(D17/D9)*100</f>
        <v>1.3029315960912053</v>
      </c>
      <c r="F17" s="20">
        <f>D17*C8</f>
        <v>0.19323671497584538</v>
      </c>
      <c r="G17" s="4"/>
      <c r="H17" s="3" t="s">
        <v>39</v>
      </c>
      <c r="I17" s="4" t="s">
        <v>12</v>
      </c>
      <c r="J17" s="6">
        <v>3</v>
      </c>
      <c r="K17" s="19">
        <f>(J17/J10)*100</f>
        <v>1.079136690647482</v>
      </c>
      <c r="L17" s="20">
        <f>J17*I8</f>
        <v>8.3333333333333329E-2</v>
      </c>
      <c r="M17" s="4"/>
      <c r="N17" s="3" t="s">
        <v>39</v>
      </c>
      <c r="O17" s="4" t="s">
        <v>72</v>
      </c>
      <c r="P17" s="6">
        <v>10</v>
      </c>
      <c r="Q17" s="19">
        <f>(P17/P9)*100</f>
        <v>2.083333333333333</v>
      </c>
      <c r="R17" s="20">
        <f>P17*O8</f>
        <v>0.3968253968253968</v>
      </c>
    </row>
    <row r="18" spans="2:21" x14ac:dyDescent="0.15">
      <c r="B18" s="3" t="s">
        <v>40</v>
      </c>
      <c r="C18" s="4" t="s">
        <v>70</v>
      </c>
      <c r="D18" s="6">
        <v>10</v>
      </c>
      <c r="E18" s="19">
        <f>(D18/D9)*100</f>
        <v>1.0857763300760044</v>
      </c>
      <c r="F18" s="20">
        <f>D18*C8</f>
        <v>0.1610305958132045</v>
      </c>
      <c r="G18" s="4"/>
      <c r="H18" s="3" t="s">
        <v>40</v>
      </c>
      <c r="I18" s="4" t="s">
        <v>71</v>
      </c>
      <c r="J18" s="6">
        <v>2</v>
      </c>
      <c r="K18" s="19">
        <f>(J18/J9)*100</f>
        <v>0.45351473922902497</v>
      </c>
      <c r="L18" s="20">
        <f>J18*I8</f>
        <v>5.5555555555555552E-2</v>
      </c>
      <c r="M18" s="4"/>
      <c r="N18" s="3" t="s">
        <v>40</v>
      </c>
      <c r="O18" s="4" t="s">
        <v>48</v>
      </c>
      <c r="P18" s="6">
        <v>10</v>
      </c>
      <c r="Q18" s="19">
        <f>(P18/P9)*100</f>
        <v>2.083333333333333</v>
      </c>
      <c r="R18" s="20">
        <f>P18*O8</f>
        <v>0.3968253968253968</v>
      </c>
    </row>
    <row r="19" spans="2:21" ht="12" thickBot="1" x14ac:dyDescent="0.2">
      <c r="B19" s="8" t="s">
        <v>41</v>
      </c>
      <c r="C19" s="9" t="s">
        <v>48</v>
      </c>
      <c r="D19" s="10">
        <v>10</v>
      </c>
      <c r="E19" s="30">
        <f>(D19/D9)*100</f>
        <v>1.0857763300760044</v>
      </c>
      <c r="F19" s="22">
        <f>D19*C8</f>
        <v>0.1610305958132045</v>
      </c>
      <c r="G19" s="9"/>
      <c r="H19" s="8" t="s">
        <v>41</v>
      </c>
      <c r="I19" s="9" t="s">
        <v>46</v>
      </c>
      <c r="J19" s="10">
        <v>2</v>
      </c>
      <c r="K19" s="30">
        <f>(J19/J9)*100</f>
        <v>0.45351473922902497</v>
      </c>
      <c r="L19" s="22">
        <f>J19*I8</f>
        <v>5.5555555555555552E-2</v>
      </c>
      <c r="M19" s="9"/>
      <c r="N19" s="8" t="s">
        <v>41</v>
      </c>
      <c r="O19" s="9" t="s">
        <v>4</v>
      </c>
      <c r="P19" s="10">
        <v>8</v>
      </c>
      <c r="Q19" s="30">
        <f>(P19/P9)*100</f>
        <v>1.6666666666666667</v>
      </c>
      <c r="R19" s="22">
        <f>P19*O8</f>
        <v>0.31746031746031744</v>
      </c>
    </row>
    <row r="21" spans="2:21" ht="12" thickBot="1" x14ac:dyDescent="0.2"/>
    <row r="22" spans="2:21" x14ac:dyDescent="0.15">
      <c r="B22" s="15"/>
      <c r="C22" s="16" t="s">
        <v>21</v>
      </c>
      <c r="D22" s="16"/>
      <c r="E22" s="16"/>
      <c r="F22" s="75"/>
      <c r="G22" s="2"/>
      <c r="H22" s="86" t="s">
        <v>24</v>
      </c>
      <c r="I22" s="87"/>
      <c r="J22" s="87"/>
      <c r="K22" s="87"/>
      <c r="L22" s="88"/>
      <c r="M22" s="18"/>
      <c r="N22" s="89" t="s">
        <v>26</v>
      </c>
      <c r="O22" s="90"/>
      <c r="P22" s="90"/>
      <c r="Q22" s="90"/>
      <c r="R22" s="90"/>
      <c r="T22" s="37" t="s">
        <v>114</v>
      </c>
      <c r="U22" s="37"/>
    </row>
    <row r="23" spans="2:21" x14ac:dyDescent="0.15">
      <c r="B23" s="3"/>
      <c r="C23" s="4"/>
      <c r="D23" s="4"/>
      <c r="E23" s="4"/>
      <c r="F23" s="5"/>
      <c r="G23" s="4"/>
      <c r="H23" s="12"/>
      <c r="I23" s="4"/>
      <c r="J23" s="4"/>
      <c r="K23" s="4"/>
      <c r="L23" s="11"/>
      <c r="M23" s="4"/>
      <c r="N23" s="12"/>
      <c r="O23" s="4"/>
      <c r="P23" s="4"/>
      <c r="Q23" s="4"/>
      <c r="R23" s="5"/>
      <c r="T23" s="37" t="s">
        <v>59</v>
      </c>
      <c r="U23" s="37"/>
    </row>
    <row r="24" spans="2:21" x14ac:dyDescent="0.15">
      <c r="B24" s="3" t="s">
        <v>29</v>
      </c>
      <c r="C24" s="6">
        <v>45</v>
      </c>
      <c r="D24" s="4"/>
      <c r="E24" s="4"/>
      <c r="F24" s="5"/>
      <c r="G24" s="4"/>
      <c r="H24" s="3" t="s">
        <v>29</v>
      </c>
      <c r="I24" s="6">
        <v>12</v>
      </c>
      <c r="J24" s="4"/>
      <c r="K24" s="4"/>
      <c r="L24" s="11"/>
      <c r="M24" s="4"/>
      <c r="N24" s="3" t="s">
        <v>29</v>
      </c>
      <c r="O24" s="4">
        <v>33</v>
      </c>
      <c r="P24" s="4"/>
      <c r="Q24" s="4"/>
      <c r="R24" s="5"/>
    </row>
    <row r="25" spans="2:21" x14ac:dyDescent="0.15">
      <c r="B25" s="3" t="s">
        <v>30</v>
      </c>
      <c r="C25" s="13">
        <v>1.8</v>
      </c>
      <c r="D25" s="4"/>
      <c r="E25" s="4"/>
      <c r="F25" s="5"/>
      <c r="G25" s="4"/>
      <c r="H25" s="3" t="s">
        <v>30</v>
      </c>
      <c r="I25" s="13">
        <v>3.3</v>
      </c>
      <c r="J25" s="4"/>
      <c r="K25" s="4"/>
      <c r="L25" s="11"/>
      <c r="M25" s="4"/>
      <c r="N25" s="3" t="s">
        <v>30</v>
      </c>
      <c r="O25" s="14">
        <v>1.3</v>
      </c>
      <c r="P25" s="4"/>
      <c r="Q25" s="4"/>
      <c r="R25" s="5"/>
    </row>
    <row r="26" spans="2:21" x14ac:dyDescent="0.15">
      <c r="B26" s="3" t="s">
        <v>0</v>
      </c>
      <c r="C26" s="6">
        <v>45</v>
      </c>
      <c r="D26" s="4"/>
      <c r="E26" s="4"/>
      <c r="F26" s="5"/>
      <c r="G26" s="4"/>
      <c r="H26" s="3" t="s">
        <v>0</v>
      </c>
      <c r="I26" s="38">
        <v>12</v>
      </c>
      <c r="J26" s="4"/>
      <c r="K26" s="4"/>
      <c r="L26" s="11"/>
      <c r="M26" s="4"/>
      <c r="N26" s="3" t="s">
        <v>0</v>
      </c>
      <c r="O26" s="35">
        <v>33</v>
      </c>
      <c r="P26" s="4"/>
      <c r="Q26" s="4"/>
      <c r="R26" s="5"/>
    </row>
    <row r="27" spans="2:21" x14ac:dyDescent="0.15">
      <c r="B27" s="3" t="s">
        <v>42</v>
      </c>
      <c r="C27" s="6">
        <v>45</v>
      </c>
      <c r="D27" s="4"/>
      <c r="E27" s="4"/>
      <c r="F27" s="5"/>
      <c r="G27" s="4"/>
      <c r="H27" s="3" t="s">
        <v>42</v>
      </c>
      <c r="I27" s="6">
        <v>14</v>
      </c>
      <c r="J27" s="4"/>
      <c r="K27" s="4"/>
      <c r="L27" s="11"/>
      <c r="M27" s="4"/>
      <c r="N27" s="3" t="s">
        <v>42</v>
      </c>
      <c r="O27" s="4">
        <v>39</v>
      </c>
      <c r="P27" s="4"/>
      <c r="Q27" s="4"/>
      <c r="R27" s="5"/>
    </row>
    <row r="28" spans="2:21" x14ac:dyDescent="0.15">
      <c r="B28" s="3" t="s">
        <v>31</v>
      </c>
      <c r="C28" s="23">
        <f>1/(C25*C26)</f>
        <v>1.2345679012345678E-2</v>
      </c>
      <c r="D28" s="6"/>
      <c r="E28" s="6"/>
      <c r="F28" s="5"/>
      <c r="G28" s="4"/>
      <c r="H28" s="3" t="s">
        <v>31</v>
      </c>
      <c r="I28" s="23">
        <f>1/(I25*I26)</f>
        <v>2.5252525252525256E-2</v>
      </c>
      <c r="J28" s="6"/>
      <c r="K28" s="6"/>
      <c r="L28" s="11"/>
      <c r="M28" s="4"/>
      <c r="N28" s="3" t="s">
        <v>31</v>
      </c>
      <c r="O28" s="23">
        <f>1/(O25*O26)</f>
        <v>2.3310023310023312E-2</v>
      </c>
      <c r="P28" s="6"/>
      <c r="Q28" s="6"/>
      <c r="R28" s="7"/>
    </row>
    <row r="29" spans="2:21" x14ac:dyDescent="0.15">
      <c r="B29" s="3" t="s">
        <v>43</v>
      </c>
      <c r="C29" s="4"/>
      <c r="D29" s="6">
        <v>1270</v>
      </c>
      <c r="E29" s="6"/>
      <c r="F29" s="31">
        <f>D29*C28</f>
        <v>15.679012345679011</v>
      </c>
      <c r="G29" s="4"/>
      <c r="H29" s="3" t="s">
        <v>43</v>
      </c>
      <c r="I29" s="4"/>
      <c r="J29" s="6">
        <v>395</v>
      </c>
      <c r="K29" s="6"/>
      <c r="L29" s="21">
        <f>J29*I28</f>
        <v>9.9747474747474758</v>
      </c>
      <c r="M29" s="4"/>
      <c r="N29" s="3" t="s">
        <v>43</v>
      </c>
      <c r="O29" s="4"/>
      <c r="P29" s="6">
        <v>875</v>
      </c>
      <c r="Q29" s="6"/>
      <c r="R29" s="21">
        <f>P29*O28</f>
        <v>20.396270396270399</v>
      </c>
    </row>
    <row r="30" spans="2:21" x14ac:dyDescent="0.15">
      <c r="B30" s="3" t="s">
        <v>32</v>
      </c>
      <c r="C30" s="4" t="s">
        <v>1</v>
      </c>
      <c r="D30" s="6">
        <v>526</v>
      </c>
      <c r="E30" s="19">
        <f>(D30/D29)*100</f>
        <v>41.417322834645667</v>
      </c>
      <c r="F30" s="32">
        <f>D30*C28</f>
        <v>6.4938271604938267</v>
      </c>
      <c r="G30" s="4"/>
      <c r="H30" s="3" t="s">
        <v>32</v>
      </c>
      <c r="I30" s="4" t="s">
        <v>1</v>
      </c>
      <c r="J30" s="6">
        <v>271</v>
      </c>
      <c r="K30" s="19">
        <f>(J30/J29)*100</f>
        <v>68.607594936708864</v>
      </c>
      <c r="L30" s="20">
        <f>J30*I28</f>
        <v>6.8434343434343443</v>
      </c>
      <c r="M30" s="4"/>
      <c r="N30" s="3" t="s">
        <v>32</v>
      </c>
      <c r="O30" s="6" t="s">
        <v>10</v>
      </c>
      <c r="P30" s="6">
        <v>292</v>
      </c>
      <c r="Q30" s="19">
        <f>(P30/P29)*100</f>
        <v>33.371428571428574</v>
      </c>
      <c r="R30" s="20">
        <f>P30*O28</f>
        <v>6.806526806526807</v>
      </c>
    </row>
    <row r="31" spans="2:21" x14ac:dyDescent="0.15">
      <c r="B31" s="3" t="s">
        <v>33</v>
      </c>
      <c r="C31" s="4" t="s">
        <v>10</v>
      </c>
      <c r="D31" s="6">
        <v>324</v>
      </c>
      <c r="E31" s="19">
        <f>(D31/D29)*100</f>
        <v>25.511811023622048</v>
      </c>
      <c r="F31" s="32">
        <f>D31*C28</f>
        <v>4</v>
      </c>
      <c r="G31" s="4"/>
      <c r="H31" s="3" t="s">
        <v>33</v>
      </c>
      <c r="I31" s="4" t="s">
        <v>2</v>
      </c>
      <c r="J31" s="6">
        <v>53</v>
      </c>
      <c r="K31" s="19">
        <f>(J31/J29)*100</f>
        <v>13.41772151898734</v>
      </c>
      <c r="L31" s="20">
        <f>J31*I28</f>
        <v>1.3383838383838385</v>
      </c>
      <c r="M31" s="4"/>
      <c r="N31" s="3" t="s">
        <v>33</v>
      </c>
      <c r="O31" s="6" t="s">
        <v>1</v>
      </c>
      <c r="P31" s="6">
        <v>255</v>
      </c>
      <c r="Q31" s="19">
        <f>(P31/P29)*100</f>
        <v>29.142857142857142</v>
      </c>
      <c r="R31" s="20">
        <f>P31*O28</f>
        <v>5.9440559440559442</v>
      </c>
    </row>
    <row r="32" spans="2:21" x14ac:dyDescent="0.15">
      <c r="B32" s="3" t="s">
        <v>34</v>
      </c>
      <c r="C32" s="4" t="s">
        <v>2</v>
      </c>
      <c r="D32" s="6">
        <v>244</v>
      </c>
      <c r="E32" s="19">
        <f>(D32/D29)*100</f>
        <v>19.212598425196852</v>
      </c>
      <c r="F32" s="32">
        <f>D32*C28</f>
        <v>3.0123456790123457</v>
      </c>
      <c r="G32" s="4"/>
      <c r="H32" s="3" t="s">
        <v>34</v>
      </c>
      <c r="I32" s="4" t="s">
        <v>10</v>
      </c>
      <c r="J32" s="6">
        <v>32</v>
      </c>
      <c r="K32" s="19">
        <f>(J32/J29)*100</f>
        <v>8.1012658227848107</v>
      </c>
      <c r="L32" s="20">
        <f>J32*I28</f>
        <v>0.80808080808080818</v>
      </c>
      <c r="M32" s="4"/>
      <c r="N32" s="3" t="s">
        <v>34</v>
      </c>
      <c r="O32" s="6" t="s">
        <v>2</v>
      </c>
      <c r="P32" s="6">
        <v>191</v>
      </c>
      <c r="Q32" s="19">
        <f>(P32/P29)*100</f>
        <v>21.828571428571429</v>
      </c>
      <c r="R32" s="20">
        <f>P32*O28</f>
        <v>4.4522144522144522</v>
      </c>
    </row>
    <row r="33" spans="2:21" x14ac:dyDescent="0.15">
      <c r="B33" s="3" t="s">
        <v>35</v>
      </c>
      <c r="C33" s="4" t="s">
        <v>4</v>
      </c>
      <c r="D33" s="6">
        <v>31</v>
      </c>
      <c r="E33" s="19">
        <f>(D33/D29)*100</f>
        <v>2.4409448818897639</v>
      </c>
      <c r="F33" s="32">
        <f>D33*C28</f>
        <v>0.38271604938271603</v>
      </c>
      <c r="G33" s="4"/>
      <c r="H33" s="3" t="s">
        <v>35</v>
      </c>
      <c r="I33" s="4" t="s">
        <v>4</v>
      </c>
      <c r="J33" s="6">
        <v>17</v>
      </c>
      <c r="K33" s="19">
        <f>(J33/J29)*100</f>
        <v>4.3037974683544302</v>
      </c>
      <c r="L33" s="20">
        <f>J33*I28</f>
        <v>0.42929292929292934</v>
      </c>
      <c r="M33" s="4"/>
      <c r="N33" s="3" t="s">
        <v>35</v>
      </c>
      <c r="O33" s="6" t="s">
        <v>68</v>
      </c>
      <c r="P33" s="6">
        <v>31</v>
      </c>
      <c r="Q33" s="19">
        <f>(P33/P29)*100</f>
        <v>3.5428571428571427</v>
      </c>
      <c r="R33" s="20">
        <f>P33*O28</f>
        <v>0.72261072261072268</v>
      </c>
    </row>
    <row r="34" spans="2:21" x14ac:dyDescent="0.15">
      <c r="B34" s="3" t="s">
        <v>36</v>
      </c>
      <c r="C34" s="24" t="s">
        <v>68</v>
      </c>
      <c r="D34" s="25">
        <v>31</v>
      </c>
      <c r="E34" s="54">
        <f>(D34/D29)*100</f>
        <v>2.4409448818897639</v>
      </c>
      <c r="F34" s="33">
        <f>D34*C28</f>
        <v>0.38271604938271603</v>
      </c>
      <c r="G34" s="24"/>
      <c r="H34" s="55" t="s">
        <v>36</v>
      </c>
      <c r="I34" s="24" t="s">
        <v>14</v>
      </c>
      <c r="J34" s="25">
        <v>9</v>
      </c>
      <c r="K34" s="54">
        <f>(J34/J29)*100</f>
        <v>2.278481012658228</v>
      </c>
      <c r="L34" s="26">
        <f>J34*I28</f>
        <v>0.22727272727272729</v>
      </c>
      <c r="M34" s="4"/>
      <c r="N34" s="3" t="s">
        <v>36</v>
      </c>
      <c r="O34" s="6" t="s">
        <v>48</v>
      </c>
      <c r="P34" s="6">
        <v>15</v>
      </c>
      <c r="Q34" s="19">
        <f>(P34/P29)*100</f>
        <v>1.7142857142857144</v>
      </c>
      <c r="R34" s="20">
        <f>P34*O28</f>
        <v>0.34965034965034969</v>
      </c>
      <c r="T34" s="1" t="s">
        <v>121</v>
      </c>
      <c r="U34" s="1" t="s">
        <v>122</v>
      </c>
    </row>
    <row r="35" spans="2:21" x14ac:dyDescent="0.15">
      <c r="B35" s="3" t="s">
        <v>37</v>
      </c>
      <c r="C35" s="24" t="s">
        <v>48</v>
      </c>
      <c r="D35" s="25">
        <v>15</v>
      </c>
      <c r="E35" s="54">
        <f>(D35/D29)*100</f>
        <v>1.1811023622047243</v>
      </c>
      <c r="F35" s="33">
        <f>D35*C28</f>
        <v>0.18518518518518517</v>
      </c>
      <c r="G35" s="24"/>
      <c r="H35" s="55" t="s">
        <v>37</v>
      </c>
      <c r="I35" s="24" t="s">
        <v>7</v>
      </c>
      <c r="J35" s="25">
        <v>3</v>
      </c>
      <c r="K35" s="54">
        <f>(J35/J29)*100</f>
        <v>0.75949367088607589</v>
      </c>
      <c r="L35" s="26">
        <f>J35*I28</f>
        <v>7.5757575757575774E-2</v>
      </c>
      <c r="M35" s="4"/>
      <c r="N35" s="3" t="s">
        <v>37</v>
      </c>
      <c r="O35" s="4" t="s">
        <v>4</v>
      </c>
      <c r="P35" s="6">
        <v>14</v>
      </c>
      <c r="Q35" s="19">
        <f>(P35/P29)*100</f>
        <v>1.6</v>
      </c>
      <c r="R35" s="20">
        <f>P35*O28</f>
        <v>0.32634032634032639</v>
      </c>
    </row>
    <row r="36" spans="2:21" x14ac:dyDescent="0.15">
      <c r="B36" s="3" t="s">
        <v>38</v>
      </c>
      <c r="C36" s="24" t="s">
        <v>19</v>
      </c>
      <c r="D36" s="25">
        <v>9</v>
      </c>
      <c r="E36" s="54">
        <f>(D36/D29)*100</f>
        <v>0.70866141732283461</v>
      </c>
      <c r="F36" s="33">
        <f>D36*C28</f>
        <v>0.1111111111111111</v>
      </c>
      <c r="G36" s="24"/>
      <c r="H36" s="55" t="s">
        <v>38</v>
      </c>
      <c r="I36" s="24" t="s">
        <v>52</v>
      </c>
      <c r="J36" s="25">
        <v>2</v>
      </c>
      <c r="K36" s="54">
        <f>(J36/J29)*100</f>
        <v>0.50632911392405067</v>
      </c>
      <c r="L36" s="26">
        <f>J36*I28</f>
        <v>5.0505050505050511E-2</v>
      </c>
      <c r="M36" s="4"/>
      <c r="N36" s="3" t="s">
        <v>38</v>
      </c>
      <c r="O36" s="4" t="s">
        <v>19</v>
      </c>
      <c r="P36" s="6">
        <v>9</v>
      </c>
      <c r="Q36" s="19">
        <f>(P36/P29)*100</f>
        <v>1.0285714285714285</v>
      </c>
      <c r="R36" s="20">
        <f>P36*O28</f>
        <v>0.20979020979020979</v>
      </c>
    </row>
    <row r="37" spans="2:21" x14ac:dyDescent="0.15">
      <c r="B37" s="3" t="s">
        <v>39</v>
      </c>
      <c r="C37" s="24" t="s">
        <v>14</v>
      </c>
      <c r="D37" s="25">
        <v>9</v>
      </c>
      <c r="E37" s="54">
        <f>(D37/D29)*100</f>
        <v>0.70866141732283461</v>
      </c>
      <c r="F37" s="33">
        <f>D37*C28</f>
        <v>0.1111111111111111</v>
      </c>
      <c r="G37" s="24"/>
      <c r="H37" s="55" t="s">
        <v>39</v>
      </c>
      <c r="I37" s="24" t="s">
        <v>74</v>
      </c>
      <c r="J37" s="25">
        <v>2</v>
      </c>
      <c r="K37" s="54">
        <f>(J37/J30)*100</f>
        <v>0.73800738007380073</v>
      </c>
      <c r="L37" s="26">
        <f>J37*I28</f>
        <v>5.0505050505050511E-2</v>
      </c>
      <c r="M37" s="4"/>
      <c r="N37" s="3" t="s">
        <v>39</v>
      </c>
      <c r="O37" s="4" t="s">
        <v>9</v>
      </c>
      <c r="P37" s="6">
        <v>5</v>
      </c>
      <c r="Q37" s="19">
        <f>(P37/P29)*100</f>
        <v>0.5714285714285714</v>
      </c>
      <c r="R37" s="20">
        <f>P37*O28</f>
        <v>0.11655011655011656</v>
      </c>
    </row>
    <row r="38" spans="2:21" x14ac:dyDescent="0.15">
      <c r="B38" s="3" t="s">
        <v>40</v>
      </c>
      <c r="C38" s="24" t="s">
        <v>9</v>
      </c>
      <c r="D38" s="25">
        <v>5</v>
      </c>
      <c r="E38" s="54">
        <f>(D38/D29)*100</f>
        <v>0.39370078740157477</v>
      </c>
      <c r="F38" s="33">
        <f>D38*C28</f>
        <v>6.1728395061728392E-2</v>
      </c>
      <c r="G38" s="24"/>
      <c r="H38" s="55" t="s">
        <v>40</v>
      </c>
      <c r="I38" s="24" t="s">
        <v>11</v>
      </c>
      <c r="J38" s="25">
        <v>1</v>
      </c>
      <c r="K38" s="54">
        <f>(J38/J29)*100</f>
        <v>0.25316455696202533</v>
      </c>
      <c r="L38" s="26">
        <f>J38*I28</f>
        <v>2.5252525252525256E-2</v>
      </c>
      <c r="M38" s="4"/>
      <c r="N38" s="3" t="s">
        <v>40</v>
      </c>
      <c r="O38" s="4" t="s">
        <v>51</v>
      </c>
      <c r="P38" s="6">
        <v>5</v>
      </c>
      <c r="Q38" s="19">
        <f>(P38/P29)*100</f>
        <v>0.5714285714285714</v>
      </c>
      <c r="R38" s="20">
        <f>P38*O28</f>
        <v>0.11655011655011656</v>
      </c>
    </row>
    <row r="39" spans="2:21" ht="12" thickBot="1" x14ac:dyDescent="0.2">
      <c r="B39" s="8" t="s">
        <v>41</v>
      </c>
      <c r="C39" s="61" t="s">
        <v>51</v>
      </c>
      <c r="D39" s="71">
        <v>5</v>
      </c>
      <c r="E39" s="72">
        <f>(D39/D29)*100</f>
        <v>0.39370078740157477</v>
      </c>
      <c r="F39" s="73">
        <f>D39*C28</f>
        <v>6.1728395061728392E-2</v>
      </c>
      <c r="G39" s="9"/>
      <c r="H39" s="8" t="s">
        <v>41</v>
      </c>
      <c r="I39" s="61" t="s">
        <v>73</v>
      </c>
      <c r="J39" s="71">
        <v>1</v>
      </c>
      <c r="K39" s="72">
        <f>(J39/J29)*100</f>
        <v>0.25316455696202533</v>
      </c>
      <c r="L39" s="73">
        <f>J39*I28</f>
        <v>2.5252525252525256E-2</v>
      </c>
      <c r="M39" s="9"/>
      <c r="N39" s="8" t="s">
        <v>41</v>
      </c>
      <c r="O39" s="9" t="s">
        <v>16</v>
      </c>
      <c r="P39" s="10">
        <v>5</v>
      </c>
      <c r="Q39" s="30">
        <f>(P39/P29)*100</f>
        <v>0.5714285714285714</v>
      </c>
      <c r="R39" s="22">
        <f>P39*O28</f>
        <v>0.11655011655011656</v>
      </c>
    </row>
    <row r="40" spans="2:21" x14ac:dyDescent="0.15">
      <c r="C40" s="62" t="s">
        <v>16</v>
      </c>
      <c r="D40" s="68">
        <v>5</v>
      </c>
      <c r="E40" s="69">
        <f>(D40/D29)*100</f>
        <v>0.39370078740157477</v>
      </c>
      <c r="F40" s="74">
        <f>D40*C28</f>
        <v>6.1728395061728392E-2</v>
      </c>
      <c r="I40" s="62" t="s">
        <v>121</v>
      </c>
      <c r="J40" s="68">
        <v>1</v>
      </c>
      <c r="K40" s="69">
        <f>J40/J29</f>
        <v>2.5316455696202532E-3</v>
      </c>
      <c r="L40" s="76">
        <f>J40*J28</f>
        <v>0</v>
      </c>
    </row>
    <row r="41" spans="2:21" ht="12" thickBot="1" x14ac:dyDescent="0.2"/>
    <row r="42" spans="2:21" x14ac:dyDescent="0.15">
      <c r="B42" s="15"/>
      <c r="C42" s="16" t="s">
        <v>22</v>
      </c>
      <c r="D42" s="16"/>
      <c r="E42" s="16"/>
      <c r="F42" s="17"/>
      <c r="G42" s="2"/>
      <c r="H42" s="86" t="s">
        <v>27</v>
      </c>
      <c r="I42" s="87"/>
      <c r="J42" s="87"/>
      <c r="K42" s="87"/>
      <c r="L42" s="88"/>
      <c r="M42" s="18"/>
      <c r="N42" s="89" t="s">
        <v>28</v>
      </c>
      <c r="O42" s="90"/>
      <c r="P42" s="90"/>
      <c r="Q42" s="90"/>
      <c r="R42" s="90"/>
      <c r="S42" s="35"/>
      <c r="T42" s="37" t="s">
        <v>114</v>
      </c>
      <c r="U42" s="37"/>
    </row>
    <row r="43" spans="2:21" x14ac:dyDescent="0.15">
      <c r="B43" s="3"/>
      <c r="C43" s="4"/>
      <c r="D43" s="4"/>
      <c r="E43" s="4"/>
      <c r="F43" s="11"/>
      <c r="G43" s="4"/>
      <c r="H43" s="12"/>
      <c r="I43" s="4"/>
      <c r="J43" s="4"/>
      <c r="K43" s="4"/>
      <c r="L43" s="11"/>
      <c r="M43" s="4"/>
      <c r="N43" s="12"/>
      <c r="O43" s="4"/>
      <c r="P43" s="4"/>
      <c r="Q43" s="4"/>
      <c r="R43" s="5"/>
      <c r="T43" s="37" t="s">
        <v>58</v>
      </c>
      <c r="U43" s="37"/>
    </row>
    <row r="44" spans="2:21" x14ac:dyDescent="0.15">
      <c r="B44" s="3" t="s">
        <v>29</v>
      </c>
      <c r="C44" s="6">
        <v>74</v>
      </c>
      <c r="D44" s="4"/>
      <c r="E44" s="4"/>
      <c r="F44" s="11"/>
      <c r="G44" s="4"/>
      <c r="H44" s="3" t="s">
        <v>29</v>
      </c>
      <c r="I44" s="6">
        <v>29</v>
      </c>
      <c r="J44" s="4"/>
      <c r="K44" s="4"/>
      <c r="L44" s="11"/>
      <c r="M44" s="4"/>
      <c r="N44" s="3" t="s">
        <v>29</v>
      </c>
      <c r="O44" s="4">
        <v>45</v>
      </c>
      <c r="P44" s="4"/>
      <c r="Q44" s="4"/>
      <c r="R44" s="5"/>
    </row>
    <row r="45" spans="2:21" x14ac:dyDescent="0.15">
      <c r="B45" s="3" t="s">
        <v>30</v>
      </c>
      <c r="C45" s="13">
        <v>1.8</v>
      </c>
      <c r="D45" s="4"/>
      <c r="E45" s="4"/>
      <c r="F45" s="11"/>
      <c r="G45" s="4"/>
      <c r="H45" s="3" t="s">
        <v>30</v>
      </c>
      <c r="I45" s="13">
        <v>1.8</v>
      </c>
      <c r="J45" s="4"/>
      <c r="K45" s="4"/>
      <c r="L45" s="11"/>
      <c r="M45" s="4"/>
      <c r="N45" s="3" t="s">
        <v>30</v>
      </c>
      <c r="O45" s="14">
        <v>1.7</v>
      </c>
      <c r="P45" s="4"/>
      <c r="Q45" s="4"/>
      <c r="R45" s="5"/>
    </row>
    <row r="46" spans="2:21" x14ac:dyDescent="0.15">
      <c r="B46" s="3" t="s">
        <v>0</v>
      </c>
      <c r="C46" s="6">
        <v>74</v>
      </c>
      <c r="D46" s="4"/>
      <c r="E46" s="4"/>
      <c r="F46" s="11"/>
      <c r="G46" s="4"/>
      <c r="H46" s="3" t="s">
        <v>0</v>
      </c>
      <c r="I46" s="38">
        <v>29</v>
      </c>
      <c r="J46" s="4"/>
      <c r="K46" s="4"/>
      <c r="L46" s="11"/>
      <c r="M46" s="4"/>
      <c r="N46" s="3" t="s">
        <v>0</v>
      </c>
      <c r="O46" s="35">
        <v>45</v>
      </c>
      <c r="P46" s="4"/>
      <c r="Q46" s="4"/>
      <c r="R46" s="5"/>
    </row>
    <row r="47" spans="2:21" x14ac:dyDescent="0.15">
      <c r="B47" s="3" t="s">
        <v>42</v>
      </c>
      <c r="C47" s="6">
        <v>56</v>
      </c>
      <c r="D47" s="4"/>
      <c r="E47" s="4"/>
      <c r="F47" s="11"/>
      <c r="G47" s="4"/>
      <c r="H47" s="3" t="s">
        <v>42</v>
      </c>
      <c r="I47" s="6">
        <v>25</v>
      </c>
      <c r="J47" s="4"/>
      <c r="K47" s="4"/>
      <c r="L47" s="11"/>
      <c r="M47" s="4"/>
      <c r="N47" s="3" t="s">
        <v>42</v>
      </c>
      <c r="O47" s="4">
        <v>46</v>
      </c>
      <c r="P47" s="4"/>
      <c r="Q47" s="4"/>
      <c r="R47" s="5"/>
    </row>
    <row r="48" spans="2:21" x14ac:dyDescent="0.15">
      <c r="B48" s="3" t="s">
        <v>31</v>
      </c>
      <c r="C48" s="23">
        <f>1/(C45*C46)</f>
        <v>7.5075075075075066E-3</v>
      </c>
      <c r="D48" s="6"/>
      <c r="E48" s="6"/>
      <c r="F48" s="11"/>
      <c r="G48" s="4"/>
      <c r="H48" s="3" t="s">
        <v>31</v>
      </c>
      <c r="I48" s="23">
        <f>1/(I45*I46)</f>
        <v>1.9157088122605363E-2</v>
      </c>
      <c r="J48" s="6"/>
      <c r="K48" s="6"/>
      <c r="L48" s="11"/>
      <c r="M48" s="4"/>
      <c r="N48" s="3" t="s">
        <v>31</v>
      </c>
      <c r="O48" s="23">
        <f>1/(O45*O46)</f>
        <v>1.3071895424836602E-2</v>
      </c>
      <c r="P48" s="6"/>
      <c r="Q48" s="6"/>
      <c r="R48" s="7"/>
    </row>
    <row r="49" spans="2:21" x14ac:dyDescent="0.15">
      <c r="B49" s="3" t="s">
        <v>43</v>
      </c>
      <c r="C49" s="4"/>
      <c r="D49" s="6">
        <v>1630</v>
      </c>
      <c r="E49" s="6"/>
      <c r="F49" s="21">
        <f>D49*C48</f>
        <v>12.237237237237236</v>
      </c>
      <c r="G49" s="4"/>
      <c r="H49" s="3" t="s">
        <v>43</v>
      </c>
      <c r="I49" s="4"/>
      <c r="J49" s="6">
        <v>714</v>
      </c>
      <c r="K49" s="6"/>
      <c r="L49" s="21">
        <f>J49*I48</f>
        <v>13.678160919540229</v>
      </c>
      <c r="M49" s="4"/>
      <c r="N49" s="3" t="s">
        <v>43</v>
      </c>
      <c r="O49" s="4"/>
      <c r="P49" s="6">
        <v>916</v>
      </c>
      <c r="Q49" s="6"/>
      <c r="R49" s="21">
        <f>P49*O48</f>
        <v>11.973856209150327</v>
      </c>
    </row>
    <row r="50" spans="2:21" x14ac:dyDescent="0.15">
      <c r="B50" s="3" t="s">
        <v>32</v>
      </c>
      <c r="C50" s="4" t="s">
        <v>1</v>
      </c>
      <c r="D50" s="6">
        <v>627</v>
      </c>
      <c r="E50" s="19">
        <f>(D50/D49)*100</f>
        <v>38.466257668711656</v>
      </c>
      <c r="F50" s="20">
        <f>D50*C48</f>
        <v>4.7072072072072064</v>
      </c>
      <c r="G50" s="4"/>
      <c r="H50" s="3" t="s">
        <v>32</v>
      </c>
      <c r="I50" s="4" t="s">
        <v>1</v>
      </c>
      <c r="J50" s="6">
        <v>418</v>
      </c>
      <c r="K50" s="19">
        <f>(J50/J49)*100</f>
        <v>58.543417366946784</v>
      </c>
      <c r="L50" s="20">
        <f>J50*I48</f>
        <v>8.0076628352490413</v>
      </c>
      <c r="M50" s="4"/>
      <c r="N50" s="3" t="s">
        <v>32</v>
      </c>
      <c r="O50" s="6" t="s">
        <v>10</v>
      </c>
      <c r="P50" s="6">
        <v>331</v>
      </c>
      <c r="Q50" s="19">
        <f>(P50/P49)*100</f>
        <v>36.135371179039296</v>
      </c>
      <c r="R50" s="20">
        <f>P50*O48</f>
        <v>4.3267973856209148</v>
      </c>
    </row>
    <row r="51" spans="2:21" x14ac:dyDescent="0.15">
      <c r="B51" s="3" t="s">
        <v>33</v>
      </c>
      <c r="C51" s="4" t="s">
        <v>10</v>
      </c>
      <c r="D51" s="6">
        <v>480</v>
      </c>
      <c r="E51" s="19">
        <f>(D51/D49)*100</f>
        <v>29.447852760736197</v>
      </c>
      <c r="F51" s="20">
        <f>D51*C48</f>
        <v>3.6036036036036032</v>
      </c>
      <c r="G51" s="4"/>
      <c r="H51" s="3" t="s">
        <v>33</v>
      </c>
      <c r="I51" s="4" t="s">
        <v>10</v>
      </c>
      <c r="J51" s="6">
        <v>149</v>
      </c>
      <c r="K51" s="19">
        <f>(J51/J49)*100</f>
        <v>20.868347338935575</v>
      </c>
      <c r="L51" s="20">
        <f>J51*I48</f>
        <v>2.8544061302681989</v>
      </c>
      <c r="M51" s="4"/>
      <c r="N51" s="3" t="s">
        <v>33</v>
      </c>
      <c r="O51" s="25" t="s">
        <v>1</v>
      </c>
      <c r="P51" s="25">
        <v>209</v>
      </c>
      <c r="Q51" s="19">
        <f>(P51/P49)*100</f>
        <v>22.816593886462883</v>
      </c>
      <c r="R51" s="26">
        <f>P51*O48</f>
        <v>2.7320261437908497</v>
      </c>
    </row>
    <row r="52" spans="2:21" x14ac:dyDescent="0.15">
      <c r="B52" s="3" t="s">
        <v>34</v>
      </c>
      <c r="C52" s="4" t="s">
        <v>2</v>
      </c>
      <c r="D52" s="6">
        <v>157</v>
      </c>
      <c r="E52" s="19">
        <f>(D52/D49)*100</f>
        <v>9.6319018404907979</v>
      </c>
      <c r="F52" s="20">
        <f>D52*C48</f>
        <v>1.1786786786786785</v>
      </c>
      <c r="G52" s="4"/>
      <c r="H52" s="3" t="s">
        <v>34</v>
      </c>
      <c r="I52" s="4" t="s">
        <v>2</v>
      </c>
      <c r="J52" s="6">
        <v>47</v>
      </c>
      <c r="K52" s="19">
        <f>(J52/J49)*100</f>
        <v>6.5826330532212891</v>
      </c>
      <c r="L52" s="20">
        <f>J52*I48</f>
        <v>0.90038314176245204</v>
      </c>
      <c r="M52" s="4"/>
      <c r="N52" s="3" t="s">
        <v>34</v>
      </c>
      <c r="O52" s="25" t="s">
        <v>2</v>
      </c>
      <c r="P52" s="25">
        <v>110</v>
      </c>
      <c r="Q52" s="19">
        <f>(P52/P49)*100</f>
        <v>12.008733624454148</v>
      </c>
      <c r="R52" s="26">
        <f>P52*O48</f>
        <v>1.4379084967320261</v>
      </c>
    </row>
    <row r="53" spans="2:21" x14ac:dyDescent="0.15">
      <c r="B53" s="3" t="s">
        <v>35</v>
      </c>
      <c r="C53" s="24" t="s">
        <v>3</v>
      </c>
      <c r="D53" s="25">
        <v>66</v>
      </c>
      <c r="E53" s="54">
        <f>(D53/D49)*100</f>
        <v>4.0490797546012276</v>
      </c>
      <c r="F53" s="26">
        <f>D53*C48</f>
        <v>0.49549549549549543</v>
      </c>
      <c r="G53" s="24"/>
      <c r="H53" s="55" t="s">
        <v>35</v>
      </c>
      <c r="I53" s="24" t="s">
        <v>19</v>
      </c>
      <c r="J53" s="25">
        <v>31</v>
      </c>
      <c r="K53" s="54">
        <f>(J53/J49)*100</f>
        <v>4.3417366946778708</v>
      </c>
      <c r="L53" s="26">
        <f>J53*I48</f>
        <v>0.59386973180076619</v>
      </c>
      <c r="M53" s="4"/>
      <c r="N53" s="3" t="s">
        <v>35</v>
      </c>
      <c r="O53" s="6" t="s">
        <v>3</v>
      </c>
      <c r="P53" s="6">
        <v>65</v>
      </c>
      <c r="Q53" s="19">
        <f>(P53/P49)*100</f>
        <v>7.0960698689956327</v>
      </c>
      <c r="R53" s="20">
        <f>P53*O48</f>
        <v>0.84967320261437906</v>
      </c>
    </row>
    <row r="54" spans="2:21" x14ac:dyDescent="0.15">
      <c r="B54" s="3" t="s">
        <v>36</v>
      </c>
      <c r="C54" s="24" t="s">
        <v>19</v>
      </c>
      <c r="D54" s="25">
        <v>62</v>
      </c>
      <c r="E54" s="54">
        <f>(D54/D49)*100</f>
        <v>3.8036809815950923</v>
      </c>
      <c r="F54" s="26">
        <f>D54*C48</f>
        <v>0.46546546546546541</v>
      </c>
      <c r="G54" s="24"/>
      <c r="H54" s="55" t="s">
        <v>36</v>
      </c>
      <c r="I54" s="24" t="s">
        <v>14</v>
      </c>
      <c r="J54" s="25">
        <v>12</v>
      </c>
      <c r="K54" s="54">
        <f>(J54/J49)*100</f>
        <v>1.680672268907563</v>
      </c>
      <c r="L54" s="26">
        <f>J54*I48</f>
        <v>0.22988505747126436</v>
      </c>
      <c r="M54" s="4"/>
      <c r="N54" s="3" t="s">
        <v>36</v>
      </c>
      <c r="O54" s="6" t="s">
        <v>46</v>
      </c>
      <c r="P54" s="6">
        <v>37</v>
      </c>
      <c r="Q54" s="19">
        <f>(P54/P49)*100</f>
        <v>4.0393013100436681</v>
      </c>
      <c r="R54" s="20">
        <f>P54*O48</f>
        <v>0.48366013071895425</v>
      </c>
    </row>
    <row r="55" spans="2:21" x14ac:dyDescent="0.15">
      <c r="B55" s="3" t="s">
        <v>37</v>
      </c>
      <c r="C55" s="24" t="s">
        <v>46</v>
      </c>
      <c r="D55" s="25">
        <v>39</v>
      </c>
      <c r="E55" s="54">
        <f>(D55/D49)*100</f>
        <v>2.3926380368098159</v>
      </c>
      <c r="F55" s="26">
        <f>D55*C48</f>
        <v>0.29279279279279274</v>
      </c>
      <c r="G55" s="24"/>
      <c r="H55" s="55" t="s">
        <v>37</v>
      </c>
      <c r="I55" s="24" t="s">
        <v>11</v>
      </c>
      <c r="J55" s="25">
        <v>11</v>
      </c>
      <c r="K55" s="54">
        <f>(J55/J49)*100</f>
        <v>1.5406162464985995</v>
      </c>
      <c r="L55" s="26">
        <f>J55*I48</f>
        <v>0.21072796934865898</v>
      </c>
      <c r="M55" s="4"/>
      <c r="N55" s="3" t="s">
        <v>37</v>
      </c>
      <c r="O55" s="4" t="s">
        <v>19</v>
      </c>
      <c r="P55" s="6">
        <v>31</v>
      </c>
      <c r="Q55" s="19">
        <f>(P55/P49)*100</f>
        <v>3.3842794759825332</v>
      </c>
      <c r="R55" s="20">
        <f>P55*O48</f>
        <v>0.40522875816993464</v>
      </c>
    </row>
    <row r="56" spans="2:21" x14ac:dyDescent="0.15">
      <c r="B56" s="3" t="s">
        <v>38</v>
      </c>
      <c r="C56" s="24" t="s">
        <v>4</v>
      </c>
      <c r="D56" s="25">
        <v>32</v>
      </c>
      <c r="E56" s="54">
        <f>(D56/D49)*100</f>
        <v>1.96319018404908</v>
      </c>
      <c r="F56" s="26">
        <f>D56*C48</f>
        <v>0.24024024024024021</v>
      </c>
      <c r="G56" s="24"/>
      <c r="H56" s="55" t="s">
        <v>38</v>
      </c>
      <c r="I56" s="24" t="s">
        <v>13</v>
      </c>
      <c r="J56" s="25">
        <v>8</v>
      </c>
      <c r="K56" s="54">
        <f>(J56/J49)*100</f>
        <v>1.1204481792717087</v>
      </c>
      <c r="L56" s="26">
        <f>J56*I48</f>
        <v>0.1532567049808429</v>
      </c>
      <c r="M56" s="4"/>
      <c r="N56" s="3" t="s">
        <v>38</v>
      </c>
      <c r="O56" s="4" t="s">
        <v>4</v>
      </c>
      <c r="P56" s="6">
        <v>28</v>
      </c>
      <c r="Q56" s="19">
        <f>(P56/P49)*100</f>
        <v>3.0567685589519651</v>
      </c>
      <c r="R56" s="20">
        <f>P56*O48</f>
        <v>0.36601307189542487</v>
      </c>
    </row>
    <row r="57" spans="2:21" x14ac:dyDescent="0.15">
      <c r="B57" s="3" t="s">
        <v>39</v>
      </c>
      <c r="C57" s="24" t="s">
        <v>14</v>
      </c>
      <c r="D57" s="25">
        <v>12</v>
      </c>
      <c r="E57" s="54">
        <f>(D57/D49)*100</f>
        <v>0.73619631901840488</v>
      </c>
      <c r="F57" s="26">
        <f>D57*C48</f>
        <v>9.0090090090090086E-2</v>
      </c>
      <c r="G57" s="24"/>
      <c r="H57" s="55" t="s">
        <v>39</v>
      </c>
      <c r="I57" s="24" t="s">
        <v>52</v>
      </c>
      <c r="J57" s="25">
        <v>5</v>
      </c>
      <c r="K57" s="54">
        <f>(J57/J50)*100</f>
        <v>1.1961722488038278</v>
      </c>
      <c r="L57" s="26">
        <f>J57*I48</f>
        <v>9.5785440613026809E-2</v>
      </c>
      <c r="M57" s="4"/>
      <c r="N57" s="3" t="s">
        <v>39</v>
      </c>
      <c r="O57" s="4" t="s">
        <v>51</v>
      </c>
      <c r="P57" s="6">
        <v>10</v>
      </c>
      <c r="Q57" s="19">
        <f>(P57/P49)*100</f>
        <v>1.0917030567685588</v>
      </c>
      <c r="R57" s="20">
        <f>P57*O48</f>
        <v>0.13071895424836602</v>
      </c>
    </row>
    <row r="58" spans="2:21" x14ac:dyDescent="0.15">
      <c r="B58" s="3" t="s">
        <v>40</v>
      </c>
      <c r="C58" s="24" t="s">
        <v>11</v>
      </c>
      <c r="D58" s="25">
        <v>11</v>
      </c>
      <c r="E58" s="54">
        <f>(D58/D49)*100</f>
        <v>0.67484662576687116</v>
      </c>
      <c r="F58" s="26">
        <f>D58*C48</f>
        <v>8.2582582582582567E-2</v>
      </c>
      <c r="G58" s="24"/>
      <c r="H58" s="55" t="s">
        <v>40</v>
      </c>
      <c r="I58" s="24" t="s">
        <v>75</v>
      </c>
      <c r="J58" s="25">
        <v>5</v>
      </c>
      <c r="K58" s="54">
        <f>(J58/J49)*100</f>
        <v>0.70028011204481799</v>
      </c>
      <c r="L58" s="26">
        <f>J58*I48</f>
        <v>9.5785440613026809E-2</v>
      </c>
      <c r="M58" s="4"/>
      <c r="N58" s="3" t="s">
        <v>40</v>
      </c>
      <c r="O58" s="4" t="s">
        <v>9</v>
      </c>
      <c r="P58" s="6">
        <v>8</v>
      </c>
      <c r="Q58" s="19">
        <f>(P58/P49)*100</f>
        <v>0.87336244541484709</v>
      </c>
      <c r="R58" s="20">
        <f>P58*O48</f>
        <v>0.10457516339869281</v>
      </c>
    </row>
    <row r="59" spans="2:21" ht="12" thickBot="1" x14ac:dyDescent="0.2">
      <c r="B59" s="8" t="s">
        <v>41</v>
      </c>
      <c r="C59" s="77" t="s">
        <v>13</v>
      </c>
      <c r="D59" s="78">
        <v>10</v>
      </c>
      <c r="E59" s="72">
        <f>(D59/D49)*100</f>
        <v>0.61349693251533743</v>
      </c>
      <c r="F59" s="79">
        <f>D59*C48</f>
        <v>7.5075075075075062E-2</v>
      </c>
      <c r="G59" s="9"/>
      <c r="H59" s="8" t="s">
        <v>41</v>
      </c>
      <c r="I59" s="9" t="s">
        <v>4</v>
      </c>
      <c r="J59" s="10">
        <v>4</v>
      </c>
      <c r="K59" s="30">
        <f>(J59/J49)*100</f>
        <v>0.56022408963585435</v>
      </c>
      <c r="L59" s="22">
        <f>J59*I48</f>
        <v>7.662835249042145E-2</v>
      </c>
      <c r="M59" s="9"/>
      <c r="N59" s="8" t="s">
        <v>41</v>
      </c>
      <c r="O59" s="9" t="s">
        <v>76</v>
      </c>
      <c r="P59" s="10">
        <v>7</v>
      </c>
      <c r="Q59" s="30">
        <f>(P59/P49)*100</f>
        <v>0.76419213973799127</v>
      </c>
      <c r="R59" s="22">
        <f>P59*O48</f>
        <v>9.1503267973856217E-2</v>
      </c>
    </row>
    <row r="60" spans="2:21" x14ac:dyDescent="0.15">
      <c r="C60" s="62" t="s">
        <v>51</v>
      </c>
      <c r="D60" s="68">
        <v>10</v>
      </c>
      <c r="E60" s="69">
        <f>(D60/D49)*100</f>
        <v>0.61349693251533743</v>
      </c>
      <c r="F60" s="70">
        <f>D59*C48</f>
        <v>7.5075075075075062E-2</v>
      </c>
    </row>
    <row r="61" spans="2:21" ht="12" thickBot="1" x14ac:dyDescent="0.2"/>
    <row r="62" spans="2:21" x14ac:dyDescent="0.15">
      <c r="B62" s="83" t="s">
        <v>53</v>
      </c>
      <c r="C62" s="84"/>
      <c r="D62" s="84"/>
      <c r="E62" s="84"/>
      <c r="F62" s="92"/>
      <c r="G62" s="2"/>
      <c r="H62" s="86" t="s">
        <v>54</v>
      </c>
      <c r="I62" s="87"/>
      <c r="J62" s="87"/>
      <c r="K62" s="87"/>
      <c r="L62" s="88"/>
      <c r="M62" s="18"/>
      <c r="N62" s="89" t="s">
        <v>55</v>
      </c>
      <c r="O62" s="90"/>
      <c r="P62" s="90"/>
      <c r="Q62" s="90"/>
      <c r="R62" s="91"/>
      <c r="T62" s="37" t="s">
        <v>114</v>
      </c>
      <c r="U62" s="37"/>
    </row>
    <row r="63" spans="2:21" x14ac:dyDescent="0.15">
      <c r="B63" s="3"/>
      <c r="C63" s="4"/>
      <c r="D63" s="4"/>
      <c r="E63" s="4"/>
      <c r="F63" s="11"/>
      <c r="G63" s="4"/>
      <c r="H63" s="12"/>
      <c r="I63" s="4"/>
      <c r="J63" s="4"/>
      <c r="K63" s="4"/>
      <c r="L63" s="11"/>
      <c r="M63" s="4"/>
      <c r="N63" s="12"/>
      <c r="O63" s="4"/>
      <c r="P63" s="4"/>
      <c r="Q63" s="4"/>
      <c r="R63" s="5"/>
      <c r="T63" s="37" t="s">
        <v>86</v>
      </c>
      <c r="U63" s="37"/>
    </row>
    <row r="64" spans="2:21" x14ac:dyDescent="0.15">
      <c r="B64" s="3" t="s">
        <v>29</v>
      </c>
      <c r="C64" s="6">
        <v>90</v>
      </c>
      <c r="D64" s="4"/>
      <c r="E64" s="4"/>
      <c r="F64" s="11"/>
      <c r="G64" s="4"/>
      <c r="H64" s="3" t="s">
        <v>29</v>
      </c>
      <c r="I64" s="6">
        <v>35</v>
      </c>
      <c r="J64" s="4"/>
      <c r="K64" s="4"/>
      <c r="L64" s="11"/>
      <c r="M64" s="4"/>
      <c r="N64" s="3" t="s">
        <v>29</v>
      </c>
      <c r="O64" s="4">
        <v>55</v>
      </c>
      <c r="P64" s="4"/>
      <c r="Q64" s="4"/>
      <c r="R64" s="5"/>
    </row>
    <row r="65" spans="2:21" x14ac:dyDescent="0.15">
      <c r="B65" s="3" t="s">
        <v>30</v>
      </c>
      <c r="C65" s="13">
        <v>1.5</v>
      </c>
      <c r="D65" s="4"/>
      <c r="E65" s="4"/>
      <c r="F65" s="11"/>
      <c r="G65" s="4"/>
      <c r="H65" s="3" t="s">
        <v>30</v>
      </c>
      <c r="I65" s="13">
        <v>1.4</v>
      </c>
      <c r="J65" s="4"/>
      <c r="K65" s="4"/>
      <c r="L65" s="11"/>
      <c r="M65" s="4"/>
      <c r="N65" s="3" t="s">
        <v>30</v>
      </c>
      <c r="O65" s="14">
        <v>1.6</v>
      </c>
      <c r="P65" s="4"/>
      <c r="Q65" s="4"/>
      <c r="R65" s="5"/>
      <c r="T65" s="60" t="s">
        <v>115</v>
      </c>
    </row>
    <row r="66" spans="2:21" x14ac:dyDescent="0.15">
      <c r="B66" s="3" t="s">
        <v>0</v>
      </c>
      <c r="C66" s="6">
        <v>90</v>
      </c>
      <c r="D66" s="4"/>
      <c r="E66" s="4"/>
      <c r="F66" s="11"/>
      <c r="G66" s="4"/>
      <c r="H66" s="3" t="s">
        <v>0</v>
      </c>
      <c r="I66" s="6">
        <v>35</v>
      </c>
      <c r="J66" s="4"/>
      <c r="K66" s="4"/>
      <c r="L66" s="11"/>
      <c r="M66" s="4"/>
      <c r="N66" s="3" t="s">
        <v>0</v>
      </c>
      <c r="O66" s="4">
        <v>55</v>
      </c>
      <c r="P66" s="4"/>
      <c r="Q66" s="4"/>
      <c r="R66" s="5"/>
      <c r="T66" s="36"/>
      <c r="U66" s="58"/>
    </row>
    <row r="67" spans="2:21" x14ac:dyDescent="0.15">
      <c r="B67" s="3" t="s">
        <v>42</v>
      </c>
      <c r="C67" s="6">
        <v>48</v>
      </c>
      <c r="D67" s="4"/>
      <c r="E67" s="4"/>
      <c r="F67" s="11"/>
      <c r="G67" s="4"/>
      <c r="H67" s="3" t="s">
        <v>42</v>
      </c>
      <c r="I67" s="6">
        <v>21</v>
      </c>
      <c r="J67" s="4"/>
      <c r="K67" s="4"/>
      <c r="L67" s="11"/>
      <c r="M67" s="4"/>
      <c r="N67" s="3" t="s">
        <v>42</v>
      </c>
      <c r="O67" s="4">
        <v>41</v>
      </c>
      <c r="P67" s="4"/>
      <c r="Q67" s="4"/>
      <c r="R67" s="5"/>
    </row>
    <row r="68" spans="2:21" x14ac:dyDescent="0.15">
      <c r="B68" s="3" t="s">
        <v>31</v>
      </c>
      <c r="C68" s="23">
        <f>1/(C65*C66)</f>
        <v>7.4074074074074077E-3</v>
      </c>
      <c r="D68" s="6"/>
      <c r="E68" s="6"/>
      <c r="F68" s="11"/>
      <c r="G68" s="4"/>
      <c r="H68" s="3" t="s">
        <v>31</v>
      </c>
      <c r="I68" s="23">
        <f>1/(I65*I66)</f>
        <v>2.0408163265306121E-2</v>
      </c>
      <c r="J68" s="6"/>
      <c r="K68" s="6"/>
      <c r="L68" s="11"/>
      <c r="M68" s="4"/>
      <c r="N68" s="3" t="s">
        <v>31</v>
      </c>
      <c r="O68" s="23">
        <f>1/(O65*O66)</f>
        <v>1.1363636363636364E-2</v>
      </c>
      <c r="P68" s="6"/>
      <c r="Q68" s="6"/>
      <c r="R68" s="7"/>
    </row>
    <row r="69" spans="2:21" x14ac:dyDescent="0.15">
      <c r="B69" s="3" t="s">
        <v>43</v>
      </c>
      <c r="C69" s="4"/>
      <c r="D69" s="6">
        <v>3791</v>
      </c>
      <c r="E69" s="6"/>
      <c r="F69" s="21">
        <f>D69*C68</f>
        <v>28.081481481481482</v>
      </c>
      <c r="G69" s="4"/>
      <c r="H69" s="3" t="s">
        <v>43</v>
      </c>
      <c r="I69" s="4"/>
      <c r="J69" s="6">
        <v>1440</v>
      </c>
      <c r="K69" s="6"/>
      <c r="L69" s="21">
        <f>J69*I68</f>
        <v>29.387755102040813</v>
      </c>
      <c r="M69" s="4"/>
      <c r="N69" s="3" t="s">
        <v>43</v>
      </c>
      <c r="O69" s="4"/>
      <c r="P69" s="6">
        <v>2351</v>
      </c>
      <c r="Q69" s="6"/>
      <c r="R69" s="21">
        <f>P69*O68</f>
        <v>26.71590909090909</v>
      </c>
    </row>
    <row r="70" spans="2:21" x14ac:dyDescent="0.15">
      <c r="B70" s="3" t="s">
        <v>32</v>
      </c>
      <c r="C70" s="4" t="s">
        <v>2</v>
      </c>
      <c r="D70" s="6">
        <v>2441</v>
      </c>
      <c r="E70" s="19">
        <f>(D70/D69)*100</f>
        <v>64.389343181218678</v>
      </c>
      <c r="F70" s="20">
        <f>D70*C68</f>
        <v>18.081481481481482</v>
      </c>
      <c r="G70" s="4"/>
      <c r="H70" s="3" t="s">
        <v>32</v>
      </c>
      <c r="I70" s="4" t="s">
        <v>2</v>
      </c>
      <c r="J70" s="6">
        <v>959</v>
      </c>
      <c r="K70" s="19">
        <f>(J70/J69)*100</f>
        <v>66.597222222222214</v>
      </c>
      <c r="L70" s="20">
        <f>J70*I68</f>
        <v>19.571428571428569</v>
      </c>
      <c r="M70" s="4"/>
      <c r="N70" s="3" t="s">
        <v>32</v>
      </c>
      <c r="O70" s="6" t="s">
        <v>2</v>
      </c>
      <c r="P70" s="6">
        <v>1482</v>
      </c>
      <c r="Q70" s="19">
        <f>(P70/P69)*100</f>
        <v>63.037005529561881</v>
      </c>
      <c r="R70" s="20">
        <f>P70*O68</f>
        <v>16.84090909090909</v>
      </c>
    </row>
    <row r="71" spans="2:21" x14ac:dyDescent="0.15">
      <c r="B71" s="3" t="s">
        <v>33</v>
      </c>
      <c r="C71" s="4" t="s">
        <v>10</v>
      </c>
      <c r="D71" s="6">
        <v>540</v>
      </c>
      <c r="E71" s="19">
        <f>(D71/D69)*100</f>
        <v>14.244262727512529</v>
      </c>
      <c r="F71" s="20">
        <f>D71*C68</f>
        <v>4</v>
      </c>
      <c r="G71" s="4"/>
      <c r="H71" s="3" t="s">
        <v>33</v>
      </c>
      <c r="I71" s="4" t="s">
        <v>1</v>
      </c>
      <c r="J71" s="6">
        <v>242</v>
      </c>
      <c r="K71" s="19">
        <f>(J71/J69)*100</f>
        <v>16.805555555555557</v>
      </c>
      <c r="L71" s="20">
        <f>J71*I68</f>
        <v>4.9387755102040813</v>
      </c>
      <c r="M71" s="4"/>
      <c r="N71" s="3" t="s">
        <v>33</v>
      </c>
      <c r="O71" s="25" t="s">
        <v>10</v>
      </c>
      <c r="P71" s="25">
        <v>412</v>
      </c>
      <c r="Q71" s="19">
        <f>(P71/P69)*100</f>
        <v>17.524457677584007</v>
      </c>
      <c r="R71" s="26">
        <f>P71*O68</f>
        <v>4.6818181818181817</v>
      </c>
    </row>
    <row r="72" spans="2:21" x14ac:dyDescent="0.15">
      <c r="B72" s="3" t="s">
        <v>34</v>
      </c>
      <c r="C72" s="4" t="s">
        <v>1</v>
      </c>
      <c r="D72" s="6">
        <v>428</v>
      </c>
      <c r="E72" s="19">
        <f>(D72/D69)*100</f>
        <v>11.28989712476919</v>
      </c>
      <c r="F72" s="20">
        <f>D72*C68</f>
        <v>3.1703703703703705</v>
      </c>
      <c r="G72" s="4"/>
      <c r="H72" s="3" t="s">
        <v>34</v>
      </c>
      <c r="I72" s="4" t="s">
        <v>10</v>
      </c>
      <c r="J72" s="6">
        <v>128</v>
      </c>
      <c r="K72" s="19">
        <f>(J72/J69)*100</f>
        <v>8.8888888888888893</v>
      </c>
      <c r="L72" s="20">
        <f>J72*I68</f>
        <v>2.6122448979591835</v>
      </c>
      <c r="M72" s="4"/>
      <c r="N72" s="3" t="s">
        <v>34</v>
      </c>
      <c r="O72" s="25" t="s">
        <v>1</v>
      </c>
      <c r="P72" s="25">
        <v>186</v>
      </c>
      <c r="Q72" s="19">
        <f>(P72/P69)*100</f>
        <v>7.9115270097830717</v>
      </c>
      <c r="R72" s="26">
        <f>P72*O68</f>
        <v>2.1136363636363638</v>
      </c>
    </row>
    <row r="73" spans="2:21" x14ac:dyDescent="0.15">
      <c r="B73" s="3" t="s">
        <v>35</v>
      </c>
      <c r="C73" s="24" t="s">
        <v>3</v>
      </c>
      <c r="D73" s="25">
        <v>141</v>
      </c>
      <c r="E73" s="54">
        <f>(D73/D69)*100</f>
        <v>3.7193352677393827</v>
      </c>
      <c r="F73" s="26">
        <f>D73*C68</f>
        <v>1.0444444444444445</v>
      </c>
      <c r="G73" s="24"/>
      <c r="H73" s="55" t="s">
        <v>35</v>
      </c>
      <c r="I73" s="24" t="s">
        <v>3</v>
      </c>
      <c r="J73" s="25">
        <v>24</v>
      </c>
      <c r="K73" s="54">
        <f>(J73/J69)*100</f>
        <v>1.6666666666666667</v>
      </c>
      <c r="L73" s="26">
        <f>J73*I68</f>
        <v>0.48979591836734693</v>
      </c>
      <c r="M73" s="4"/>
      <c r="N73" s="3" t="s">
        <v>35</v>
      </c>
      <c r="O73" s="6" t="s">
        <v>3</v>
      </c>
      <c r="P73" s="6">
        <v>117</v>
      </c>
      <c r="Q73" s="19">
        <f>(P73/P69)*100</f>
        <v>4.9766056997022545</v>
      </c>
      <c r="R73" s="20">
        <f>P73*O68</f>
        <v>1.3295454545454546</v>
      </c>
    </row>
    <row r="74" spans="2:21" x14ac:dyDescent="0.15">
      <c r="B74" s="3" t="s">
        <v>36</v>
      </c>
      <c r="C74" s="24" t="s">
        <v>4</v>
      </c>
      <c r="D74" s="25">
        <v>42</v>
      </c>
      <c r="E74" s="54">
        <f>(D74/D69)*100</f>
        <v>1.1078871010287523</v>
      </c>
      <c r="F74" s="26">
        <f>D74*C68</f>
        <v>0.31111111111111112</v>
      </c>
      <c r="G74" s="24"/>
      <c r="H74" s="55" t="s">
        <v>36</v>
      </c>
      <c r="I74" s="24" t="s">
        <v>11</v>
      </c>
      <c r="J74" s="25">
        <v>21</v>
      </c>
      <c r="K74" s="54">
        <f>(J74/J69)*100</f>
        <v>1.4583333333333333</v>
      </c>
      <c r="L74" s="26">
        <f>J74*I68</f>
        <v>0.42857142857142855</v>
      </c>
      <c r="M74" s="4"/>
      <c r="N74" s="3" t="s">
        <v>36</v>
      </c>
      <c r="O74" s="6" t="s">
        <v>4</v>
      </c>
      <c r="P74" s="6">
        <v>35</v>
      </c>
      <c r="Q74" s="19">
        <f>(P74/P69)*100</f>
        <v>1.4887282007656317</v>
      </c>
      <c r="R74" s="20">
        <f>P74*O68</f>
        <v>0.39772727272727276</v>
      </c>
    </row>
    <row r="75" spans="2:21" x14ac:dyDescent="0.15">
      <c r="B75" s="3" t="s">
        <v>37</v>
      </c>
      <c r="C75" s="24" t="s">
        <v>52</v>
      </c>
      <c r="D75" s="25">
        <v>28</v>
      </c>
      <c r="E75" s="54">
        <f>(D75/D69)*100</f>
        <v>0.73859140068583484</v>
      </c>
      <c r="F75" s="26">
        <f>D75*C68</f>
        <v>0.20740740740740743</v>
      </c>
      <c r="G75" s="24"/>
      <c r="H75" s="55" t="s">
        <v>37</v>
      </c>
      <c r="I75" s="24" t="s">
        <v>57</v>
      </c>
      <c r="J75" s="25">
        <v>12</v>
      </c>
      <c r="K75" s="54">
        <f>(J75/J69)*100</f>
        <v>0.83333333333333337</v>
      </c>
      <c r="L75" s="26">
        <f>J75*I68</f>
        <v>0.24489795918367346</v>
      </c>
      <c r="M75" s="4"/>
      <c r="N75" s="3" t="s">
        <v>37</v>
      </c>
      <c r="O75" s="4" t="s">
        <v>52</v>
      </c>
      <c r="P75" s="6">
        <v>21</v>
      </c>
      <c r="Q75" s="19">
        <f>(P75/P69)*100</f>
        <v>0.89323692045937908</v>
      </c>
      <c r="R75" s="20">
        <f>P75*O68</f>
        <v>0.23863636363636365</v>
      </c>
    </row>
    <row r="76" spans="2:21" x14ac:dyDescent="0.15">
      <c r="B76" s="3" t="s">
        <v>38</v>
      </c>
      <c r="C76" s="24" t="s">
        <v>11</v>
      </c>
      <c r="D76" s="25">
        <v>21</v>
      </c>
      <c r="E76" s="54">
        <f>(D76/D69)*100</f>
        <v>0.55394355051437616</v>
      </c>
      <c r="F76" s="26">
        <f>D76*C68</f>
        <v>0.15555555555555556</v>
      </c>
      <c r="G76" s="24"/>
      <c r="H76" s="55" t="s">
        <v>38</v>
      </c>
      <c r="I76" s="24" t="s">
        <v>5</v>
      </c>
      <c r="J76" s="25">
        <v>11</v>
      </c>
      <c r="K76" s="54">
        <f>(J76/J69)*100</f>
        <v>0.76388888888888884</v>
      </c>
      <c r="L76" s="26">
        <f>J76*I68</f>
        <v>0.22448979591836732</v>
      </c>
      <c r="M76" s="4"/>
      <c r="N76" s="3" t="s">
        <v>38</v>
      </c>
      <c r="O76" s="4" t="s">
        <v>19</v>
      </c>
      <c r="P76" s="6">
        <v>10</v>
      </c>
      <c r="Q76" s="19">
        <f>(P76/P69)*100</f>
        <v>0.42535091450446622</v>
      </c>
      <c r="R76" s="20">
        <f>P76*O68</f>
        <v>0.11363636363636365</v>
      </c>
    </row>
    <row r="77" spans="2:21" x14ac:dyDescent="0.15">
      <c r="B77" s="3" t="s">
        <v>39</v>
      </c>
      <c r="C77" s="4" t="s">
        <v>57</v>
      </c>
      <c r="D77" s="6">
        <v>21</v>
      </c>
      <c r="E77" s="19">
        <f>(D77/D69)*100</f>
        <v>0.55394355051437616</v>
      </c>
      <c r="F77" s="20">
        <f>D77*C68</f>
        <v>0.15555555555555556</v>
      </c>
      <c r="G77" s="4"/>
      <c r="H77" s="3" t="s">
        <v>39</v>
      </c>
      <c r="I77" s="4" t="s">
        <v>52</v>
      </c>
      <c r="J77" s="6">
        <v>7</v>
      </c>
      <c r="K77" s="19">
        <f>(J77/J70)*100</f>
        <v>0.72992700729927007</v>
      </c>
      <c r="L77" s="20">
        <f>J77*I68</f>
        <v>0.14285714285714285</v>
      </c>
      <c r="M77" s="4"/>
      <c r="N77" s="3" t="s">
        <v>39</v>
      </c>
      <c r="O77" s="4" t="s">
        <v>57</v>
      </c>
      <c r="P77" s="6">
        <v>9</v>
      </c>
      <c r="Q77" s="19">
        <f>(P77/P69)*100</f>
        <v>0.38281582305401957</v>
      </c>
      <c r="R77" s="20">
        <f>P77*O68</f>
        <v>0.10227272727272728</v>
      </c>
    </row>
    <row r="78" spans="2:21" x14ac:dyDescent="0.15">
      <c r="B78" s="3" t="s">
        <v>40</v>
      </c>
      <c r="C78" s="24" t="s">
        <v>19</v>
      </c>
      <c r="D78" s="25">
        <v>15</v>
      </c>
      <c r="E78" s="19">
        <f>(D78/D69)*100</f>
        <v>0.39567396465312582</v>
      </c>
      <c r="F78" s="26">
        <f>D78*C68</f>
        <v>0.11111111111111112</v>
      </c>
      <c r="G78" s="4"/>
      <c r="H78" s="3" t="s">
        <v>40</v>
      </c>
      <c r="I78" s="4" t="s">
        <v>4</v>
      </c>
      <c r="J78" s="6">
        <v>7</v>
      </c>
      <c r="K78" s="19">
        <f>(J78/J69)*100</f>
        <v>0.4861111111111111</v>
      </c>
      <c r="L78" s="20">
        <f>J78*I68</f>
        <v>0.14285714285714285</v>
      </c>
      <c r="M78" s="4"/>
      <c r="N78" s="3" t="s">
        <v>40</v>
      </c>
      <c r="O78" s="63" t="s">
        <v>48</v>
      </c>
      <c r="P78" s="64">
        <v>6</v>
      </c>
      <c r="Q78" s="65">
        <f>(P78/P69)*100</f>
        <v>0.25521054870267973</v>
      </c>
      <c r="R78" s="66">
        <f>P78*O68</f>
        <v>6.8181818181818177E-2</v>
      </c>
    </row>
    <row r="79" spans="2:21" ht="12" thickBot="1" x14ac:dyDescent="0.2">
      <c r="B79" s="8" t="s">
        <v>41</v>
      </c>
      <c r="C79" s="27" t="s">
        <v>5</v>
      </c>
      <c r="D79" s="28">
        <v>13</v>
      </c>
      <c r="E79" s="30">
        <f>(D79/D69)*100</f>
        <v>0.34291743603270902</v>
      </c>
      <c r="F79" s="29">
        <f>D79*C68</f>
        <v>9.6296296296296297E-2</v>
      </c>
      <c r="G79" s="9"/>
      <c r="H79" s="8" t="s">
        <v>41</v>
      </c>
      <c r="I79" s="9" t="s">
        <v>117</v>
      </c>
      <c r="J79" s="10">
        <v>6</v>
      </c>
      <c r="K79" s="30">
        <f>(J79/J69)*100</f>
        <v>0.41666666666666669</v>
      </c>
      <c r="L79" s="22">
        <f>J79*I68</f>
        <v>0.12244897959183673</v>
      </c>
      <c r="M79" s="9"/>
      <c r="N79" s="8" t="s">
        <v>41</v>
      </c>
      <c r="O79" s="67" t="s">
        <v>51</v>
      </c>
      <c r="P79" s="10">
        <v>6</v>
      </c>
      <c r="Q79" s="30">
        <f>(P79/P69)*100</f>
        <v>0.25521054870267973</v>
      </c>
      <c r="R79" s="22">
        <f>P79*O68</f>
        <v>6.8181818181818177E-2</v>
      </c>
    </row>
    <row r="80" spans="2:21" ht="12" thickBot="1" x14ac:dyDescent="0.2">
      <c r="O80" s="62" t="s">
        <v>118</v>
      </c>
      <c r="P80" s="68">
        <v>6</v>
      </c>
      <c r="Q80" s="30">
        <f>(P80/P69)*100</f>
        <v>0.25521054870267973</v>
      </c>
      <c r="R80" s="22">
        <f>P80*O69</f>
        <v>0</v>
      </c>
    </row>
  </sheetData>
  <mergeCells count="9">
    <mergeCell ref="B62:F62"/>
    <mergeCell ref="H62:L62"/>
    <mergeCell ref="N62:R62"/>
    <mergeCell ref="H2:L2"/>
    <mergeCell ref="N2:R2"/>
    <mergeCell ref="H22:L22"/>
    <mergeCell ref="N22:R22"/>
    <mergeCell ref="H42:L42"/>
    <mergeCell ref="N42:R42"/>
  </mergeCell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80"/>
  <sheetViews>
    <sheetView topLeftCell="A28" workbookViewId="0">
      <selection activeCell="T54" sqref="T54"/>
    </sheetView>
  </sheetViews>
  <sheetFormatPr defaultRowHeight="11.25" x14ac:dyDescent="0.15"/>
  <cols>
    <col min="1" max="2" width="9.140625" style="1"/>
    <col min="3" max="3" width="12.28515625" style="1" customWidth="1"/>
    <col min="4" max="4" width="10.140625" style="1" bestFit="1" customWidth="1"/>
    <col min="5" max="5" width="10.140625" style="1" customWidth="1"/>
    <col min="6" max="6" width="9.28515625" style="1" bestFit="1" customWidth="1"/>
    <col min="7" max="8" width="9.140625" style="1"/>
    <col min="9" max="9" width="12.140625" style="1" customWidth="1"/>
    <col min="10" max="10" width="10.140625" style="1" bestFit="1" customWidth="1"/>
    <col min="11" max="11" width="10.140625" style="1" customWidth="1"/>
    <col min="12" max="12" width="9.28515625" style="1" bestFit="1" customWidth="1"/>
    <col min="13" max="14" width="9.140625" style="1"/>
    <col min="15" max="15" width="15.5703125" style="1" customWidth="1"/>
    <col min="16" max="16" width="9.28515625" style="1" bestFit="1" customWidth="1"/>
    <col min="17" max="17" width="9.28515625" style="1" customWidth="1"/>
    <col min="18" max="18" width="9.28515625" style="1" bestFit="1" customWidth="1"/>
    <col min="19" max="16384" width="9.140625" style="1"/>
  </cols>
  <sheetData>
    <row r="1" spans="2:21" ht="12" thickBot="1" x14ac:dyDescent="0.2"/>
    <row r="2" spans="2:21" x14ac:dyDescent="0.15">
      <c r="B2" s="15"/>
      <c r="C2" s="16" t="s">
        <v>20</v>
      </c>
      <c r="D2" s="16"/>
      <c r="E2" s="16"/>
      <c r="F2" s="17"/>
      <c r="G2" s="2"/>
      <c r="H2" s="86" t="s">
        <v>23</v>
      </c>
      <c r="I2" s="87"/>
      <c r="J2" s="87"/>
      <c r="K2" s="87"/>
      <c r="L2" s="88"/>
      <c r="M2" s="18"/>
      <c r="N2" s="89" t="s">
        <v>25</v>
      </c>
      <c r="O2" s="90"/>
      <c r="P2" s="90"/>
      <c r="Q2" s="90"/>
      <c r="R2" s="90"/>
      <c r="T2" s="37" t="s">
        <v>114</v>
      </c>
      <c r="U2" s="37"/>
    </row>
    <row r="3" spans="2:21" x14ac:dyDescent="0.15">
      <c r="B3" s="3"/>
      <c r="C3" s="4"/>
      <c r="D3" s="4"/>
      <c r="E3" s="4"/>
      <c r="F3" s="11"/>
      <c r="G3" s="4"/>
      <c r="H3" s="12"/>
      <c r="I3" s="4"/>
      <c r="J3" s="4"/>
      <c r="K3" s="4"/>
      <c r="L3" s="11"/>
      <c r="M3" s="4"/>
      <c r="N3" s="12"/>
      <c r="O3" s="4"/>
      <c r="P3" s="4"/>
      <c r="Q3" s="4"/>
      <c r="R3" s="5"/>
      <c r="T3" s="37" t="s">
        <v>60</v>
      </c>
      <c r="U3" s="37"/>
    </row>
    <row r="4" spans="2:21" x14ac:dyDescent="0.15">
      <c r="B4" s="3" t="s">
        <v>29</v>
      </c>
      <c r="C4" s="6">
        <v>119</v>
      </c>
      <c r="D4" s="4"/>
      <c r="E4" s="4"/>
      <c r="F4" s="11"/>
      <c r="G4" s="4"/>
      <c r="H4" s="3" t="s">
        <v>29</v>
      </c>
      <c r="I4" s="6">
        <v>106</v>
      </c>
      <c r="J4" s="4"/>
      <c r="K4" s="4"/>
      <c r="L4" s="11"/>
      <c r="M4" s="4"/>
      <c r="N4" s="3" t="s">
        <v>29</v>
      </c>
      <c r="O4" s="4">
        <v>13</v>
      </c>
      <c r="P4" s="4"/>
      <c r="Q4" s="4"/>
      <c r="R4" s="5"/>
    </row>
    <row r="5" spans="2:21" x14ac:dyDescent="0.15">
      <c r="B5" s="3" t="s">
        <v>30</v>
      </c>
      <c r="C5" s="13">
        <v>2.4</v>
      </c>
      <c r="D5" s="4"/>
      <c r="E5" s="4"/>
      <c r="F5" s="11"/>
      <c r="G5" s="4"/>
      <c r="H5" s="3" t="s">
        <v>30</v>
      </c>
      <c r="I5" s="13">
        <v>2.5</v>
      </c>
      <c r="J5" s="4"/>
      <c r="K5" s="4"/>
      <c r="L5" s="11"/>
      <c r="M5" s="4"/>
      <c r="N5" s="3" t="s">
        <v>30</v>
      </c>
      <c r="O5" s="14">
        <v>1.5</v>
      </c>
      <c r="P5" s="4"/>
      <c r="Q5" s="4"/>
      <c r="R5" s="5"/>
    </row>
    <row r="6" spans="2:21" x14ac:dyDescent="0.15">
      <c r="B6" s="3" t="s">
        <v>0</v>
      </c>
      <c r="C6" s="6">
        <v>94</v>
      </c>
      <c r="D6" s="4"/>
      <c r="E6" s="4"/>
      <c r="F6" s="11"/>
      <c r="G6" s="4"/>
      <c r="H6" s="3" t="s">
        <v>0</v>
      </c>
      <c r="I6" s="6">
        <v>81</v>
      </c>
      <c r="J6" s="4"/>
      <c r="K6" s="4"/>
      <c r="L6" s="11"/>
      <c r="M6" s="4"/>
      <c r="N6" s="3" t="s">
        <v>0</v>
      </c>
      <c r="O6" s="4">
        <v>13</v>
      </c>
      <c r="P6" s="4"/>
      <c r="Q6" s="4"/>
      <c r="R6" s="5"/>
    </row>
    <row r="7" spans="2:21" x14ac:dyDescent="0.15">
      <c r="B7" s="3" t="s">
        <v>42</v>
      </c>
      <c r="C7" s="6">
        <v>72</v>
      </c>
      <c r="D7" s="4"/>
      <c r="E7" s="4"/>
      <c r="F7" s="11"/>
      <c r="G7" s="4"/>
      <c r="H7" s="3" t="s">
        <v>42</v>
      </c>
      <c r="I7" s="6">
        <v>62</v>
      </c>
      <c r="J7" s="4"/>
      <c r="K7" s="4"/>
      <c r="L7" s="11"/>
      <c r="M7" s="4"/>
      <c r="N7" s="3" t="s">
        <v>42</v>
      </c>
      <c r="O7" s="4">
        <v>39</v>
      </c>
      <c r="P7" s="4"/>
      <c r="Q7" s="4"/>
      <c r="R7" s="5"/>
    </row>
    <row r="8" spans="2:21" x14ac:dyDescent="0.15">
      <c r="B8" s="3" t="s">
        <v>31</v>
      </c>
      <c r="C8" s="23">
        <f>1/(C5*C6)</f>
        <v>4.4326241134751776E-3</v>
      </c>
      <c r="D8" s="6"/>
      <c r="E8" s="6"/>
      <c r="F8" s="11"/>
      <c r="G8" s="4"/>
      <c r="H8" s="3" t="s">
        <v>31</v>
      </c>
      <c r="I8" s="23">
        <f>1/(I5*I6)</f>
        <v>4.9382716049382715E-3</v>
      </c>
      <c r="J8" s="6"/>
      <c r="K8" s="6"/>
      <c r="L8" s="11"/>
      <c r="M8" s="4"/>
      <c r="N8" s="3" t="s">
        <v>31</v>
      </c>
      <c r="O8" s="23">
        <f>1/(O5*O6)</f>
        <v>5.128205128205128E-2</v>
      </c>
      <c r="P8" s="6"/>
      <c r="Q8" s="6"/>
      <c r="R8" s="7"/>
    </row>
    <row r="9" spans="2:21" x14ac:dyDescent="0.15">
      <c r="B9" s="3" t="s">
        <v>43</v>
      </c>
      <c r="C9" s="4"/>
      <c r="D9" s="6">
        <v>12339</v>
      </c>
      <c r="E9" s="6"/>
      <c r="F9" s="21">
        <f>D9*C8</f>
        <v>54.694148936170215</v>
      </c>
      <c r="G9" s="4"/>
      <c r="H9" s="3" t="s">
        <v>43</v>
      </c>
      <c r="I9" s="4"/>
      <c r="J9" s="6">
        <v>11914</v>
      </c>
      <c r="K9" s="6"/>
      <c r="L9" s="21">
        <f>J9*I8</f>
        <v>58.834567901234564</v>
      </c>
      <c r="M9" s="4"/>
      <c r="N9" s="3" t="s">
        <v>43</v>
      </c>
      <c r="O9" s="4"/>
      <c r="P9" s="6">
        <v>425</v>
      </c>
      <c r="Q9" s="6"/>
      <c r="R9" s="21">
        <f>P9*O8</f>
        <v>21.794871794871796</v>
      </c>
    </row>
    <row r="10" spans="2:21" x14ac:dyDescent="0.15">
      <c r="B10" s="3" t="s">
        <v>32</v>
      </c>
      <c r="C10" s="4" t="s">
        <v>1</v>
      </c>
      <c r="D10" s="6">
        <v>8053</v>
      </c>
      <c r="E10" s="19">
        <f>(D10/D9)*100</f>
        <v>65.264608153010784</v>
      </c>
      <c r="F10" s="20">
        <f>D10*C8</f>
        <v>35.695921985815609</v>
      </c>
      <c r="G10" s="4"/>
      <c r="H10" s="3" t="s">
        <v>32</v>
      </c>
      <c r="I10" s="4" t="s">
        <v>1</v>
      </c>
      <c r="J10" s="6">
        <v>7940</v>
      </c>
      <c r="K10" s="19">
        <f>(J10/J9)*100</f>
        <v>66.644284035588385</v>
      </c>
      <c r="L10" s="20">
        <f>J10*I8</f>
        <v>39.209876543209873</v>
      </c>
      <c r="M10" s="4"/>
      <c r="N10" s="3" t="s">
        <v>32</v>
      </c>
      <c r="O10" s="6" t="s">
        <v>4</v>
      </c>
      <c r="P10" s="6">
        <v>115</v>
      </c>
      <c r="Q10" s="19">
        <f>(P10/P9)*100</f>
        <v>27.058823529411764</v>
      </c>
      <c r="R10" s="20">
        <f>P10*O8</f>
        <v>5.8974358974358969</v>
      </c>
    </row>
    <row r="11" spans="2:21" x14ac:dyDescent="0.15">
      <c r="B11" s="3" t="s">
        <v>33</v>
      </c>
      <c r="C11" s="4" t="s">
        <v>4</v>
      </c>
      <c r="D11" s="6">
        <v>891</v>
      </c>
      <c r="E11" s="19">
        <f>(D11/D9)*100</f>
        <v>7.2210065645514225</v>
      </c>
      <c r="F11" s="20">
        <f>D11*C8</f>
        <v>3.9494680851063833</v>
      </c>
      <c r="G11" s="4"/>
      <c r="H11" s="3" t="s">
        <v>33</v>
      </c>
      <c r="I11" s="4" t="s">
        <v>2</v>
      </c>
      <c r="J11" s="6">
        <v>791</v>
      </c>
      <c r="K11" s="19">
        <f>(J11/J9)*100</f>
        <v>6.6392479435957688</v>
      </c>
      <c r="L11" s="20">
        <f>J11*I8</f>
        <v>3.9061728395061728</v>
      </c>
      <c r="M11" s="4"/>
      <c r="N11" s="3" t="s">
        <v>33</v>
      </c>
      <c r="O11" s="6" t="s">
        <v>1</v>
      </c>
      <c r="P11" s="6">
        <v>113</v>
      </c>
      <c r="Q11" s="19">
        <f>(P11/P9)*100</f>
        <v>26.588235294117645</v>
      </c>
      <c r="R11" s="20">
        <f>P11*O8</f>
        <v>5.7948717948717947</v>
      </c>
    </row>
    <row r="12" spans="2:21" x14ac:dyDescent="0.15">
      <c r="B12" s="3" t="s">
        <v>34</v>
      </c>
      <c r="C12" s="4" t="s">
        <v>2</v>
      </c>
      <c r="D12" s="6">
        <v>830</v>
      </c>
      <c r="E12" s="19">
        <f>(D12/D9)*100</f>
        <v>6.7266391117594626</v>
      </c>
      <c r="F12" s="20">
        <f>D12*C8</f>
        <v>3.6790780141843973</v>
      </c>
      <c r="G12" s="4"/>
      <c r="H12" s="3" t="s">
        <v>34</v>
      </c>
      <c r="I12" s="4" t="s">
        <v>4</v>
      </c>
      <c r="J12" s="6">
        <v>776</v>
      </c>
      <c r="K12" s="19">
        <f>(J12/J9)*100</f>
        <v>6.5133456437804256</v>
      </c>
      <c r="L12" s="20">
        <f>J12*I8</f>
        <v>3.8320987654320988</v>
      </c>
      <c r="M12" s="4"/>
      <c r="N12" s="3" t="s">
        <v>34</v>
      </c>
      <c r="O12" s="6" t="s">
        <v>2</v>
      </c>
      <c r="P12" s="6">
        <v>39</v>
      </c>
      <c r="Q12" s="19">
        <f>(P12/P9)*100</f>
        <v>9.1764705882352935</v>
      </c>
      <c r="R12" s="20">
        <f>P12*O8</f>
        <v>2</v>
      </c>
    </row>
    <row r="13" spans="2:21" x14ac:dyDescent="0.15">
      <c r="B13" s="3" t="s">
        <v>35</v>
      </c>
      <c r="C13" s="4" t="s">
        <v>10</v>
      </c>
      <c r="D13" s="6">
        <v>428</v>
      </c>
      <c r="E13" s="19">
        <f>(D13/D9)*100</f>
        <v>3.4686765540157225</v>
      </c>
      <c r="F13" s="20">
        <f>D13*C8</f>
        <v>1.897163120567376</v>
      </c>
      <c r="G13" s="4"/>
      <c r="H13" s="3" t="s">
        <v>35</v>
      </c>
      <c r="I13" s="4" t="s">
        <v>10</v>
      </c>
      <c r="J13" s="6">
        <v>412</v>
      </c>
      <c r="K13" s="19">
        <f>(J13/J9)*100</f>
        <v>3.4581165015947621</v>
      </c>
      <c r="L13" s="20">
        <f>J13*I8</f>
        <v>2.0345679012345679</v>
      </c>
      <c r="M13" s="4"/>
      <c r="N13" s="3" t="s">
        <v>35</v>
      </c>
      <c r="O13" s="6" t="s">
        <v>3</v>
      </c>
      <c r="P13" s="6">
        <v>26</v>
      </c>
      <c r="Q13" s="19">
        <f>(P13/P9)*100</f>
        <v>6.1176470588235299</v>
      </c>
      <c r="R13" s="20">
        <f>P13*O8</f>
        <v>1.3333333333333333</v>
      </c>
    </row>
    <row r="14" spans="2:21" x14ac:dyDescent="0.15">
      <c r="B14" s="3" t="s">
        <v>36</v>
      </c>
      <c r="C14" s="24" t="s">
        <v>11</v>
      </c>
      <c r="D14" s="25">
        <v>338</v>
      </c>
      <c r="E14" s="54">
        <f>(D14/D9)*100</f>
        <v>2.7392819515357809</v>
      </c>
      <c r="F14" s="26">
        <f>D14*C8</f>
        <v>1.49822695035461</v>
      </c>
      <c r="G14" s="24"/>
      <c r="H14" s="55" t="s">
        <v>36</v>
      </c>
      <c r="I14" s="24" t="s">
        <v>11</v>
      </c>
      <c r="J14" s="25">
        <v>338</v>
      </c>
      <c r="K14" s="54">
        <f>(J14/J9)*100</f>
        <v>2.836998489172402</v>
      </c>
      <c r="L14" s="26">
        <f>J14*I8</f>
        <v>1.6691358024691358</v>
      </c>
      <c r="M14" s="24"/>
      <c r="N14" s="55" t="s">
        <v>36</v>
      </c>
      <c r="O14" s="25" t="s">
        <v>18</v>
      </c>
      <c r="P14" s="6">
        <v>19</v>
      </c>
      <c r="Q14" s="19">
        <f>(P14/P9)*100</f>
        <v>4.4705882352941178</v>
      </c>
      <c r="R14" s="20">
        <f>P14*O8</f>
        <v>0.97435897435897434</v>
      </c>
    </row>
    <row r="15" spans="2:21" x14ac:dyDescent="0.15">
      <c r="B15" s="3" t="s">
        <v>37</v>
      </c>
      <c r="C15" s="24" t="s">
        <v>18</v>
      </c>
      <c r="D15" s="25">
        <v>338</v>
      </c>
      <c r="E15" s="54">
        <f>(D15/D9)*100</f>
        <v>2.7392819515357809</v>
      </c>
      <c r="F15" s="26">
        <f>D15*C8</f>
        <v>1.49822695035461</v>
      </c>
      <c r="G15" s="24"/>
      <c r="H15" s="55" t="s">
        <v>37</v>
      </c>
      <c r="I15" s="24" t="s">
        <v>18</v>
      </c>
      <c r="J15" s="25">
        <v>319</v>
      </c>
      <c r="K15" s="54">
        <f>(J15/J9)*100</f>
        <v>2.6775222427396344</v>
      </c>
      <c r="L15" s="26">
        <f>J15*I8</f>
        <v>1.5753086419753086</v>
      </c>
      <c r="M15" s="24"/>
      <c r="N15" s="55" t="s">
        <v>37</v>
      </c>
      <c r="O15" s="24" t="s">
        <v>10</v>
      </c>
      <c r="P15" s="6">
        <v>16</v>
      </c>
      <c r="Q15" s="19">
        <f>(P15/P9)*100</f>
        <v>3.7647058823529407</v>
      </c>
      <c r="R15" s="20">
        <f>P15*O8</f>
        <v>0.82051282051282048</v>
      </c>
    </row>
    <row r="16" spans="2:21" x14ac:dyDescent="0.15">
      <c r="B16" s="3" t="s">
        <v>38</v>
      </c>
      <c r="C16" s="24" t="s">
        <v>3</v>
      </c>
      <c r="D16" s="25">
        <v>309</v>
      </c>
      <c r="E16" s="54">
        <f>(D16/D9)*100</f>
        <v>2.5042548018477997</v>
      </c>
      <c r="F16" s="26">
        <f>D16*C8</f>
        <v>1.3696808510638299</v>
      </c>
      <c r="G16" s="24"/>
      <c r="H16" s="55" t="s">
        <v>38</v>
      </c>
      <c r="I16" s="24" t="s">
        <v>3</v>
      </c>
      <c r="J16" s="25">
        <v>283</v>
      </c>
      <c r="K16" s="54">
        <f>(J16/J9)*100</f>
        <v>2.3753567231828101</v>
      </c>
      <c r="L16" s="26">
        <f>J16*I8</f>
        <v>1.3975308641975308</v>
      </c>
      <c r="M16" s="24"/>
      <c r="N16" s="55" t="s">
        <v>38</v>
      </c>
      <c r="O16" s="24" t="s">
        <v>77</v>
      </c>
      <c r="P16" s="6">
        <v>14</v>
      </c>
      <c r="Q16" s="19">
        <f>(P16/P9)*100</f>
        <v>3.2941176470588238</v>
      </c>
      <c r="R16" s="20">
        <f>P16*O8</f>
        <v>0.71794871794871795</v>
      </c>
    </row>
    <row r="17" spans="2:21" x14ac:dyDescent="0.15">
      <c r="B17" s="3" t="s">
        <v>39</v>
      </c>
      <c r="C17" s="24" t="s">
        <v>46</v>
      </c>
      <c r="D17" s="25">
        <v>253</v>
      </c>
      <c r="E17" s="54">
        <f>(D17/D9)*100</f>
        <v>2.0504092714158357</v>
      </c>
      <c r="F17" s="26">
        <f>D17*C8</f>
        <v>1.1214539007092199</v>
      </c>
      <c r="G17" s="24"/>
      <c r="H17" s="55" t="s">
        <v>39</v>
      </c>
      <c r="I17" s="24" t="s">
        <v>46</v>
      </c>
      <c r="J17" s="25">
        <v>242</v>
      </c>
      <c r="K17" s="54">
        <f>(J17/J10)*100</f>
        <v>3.0478589420654911</v>
      </c>
      <c r="L17" s="26">
        <f>J17*I8</f>
        <v>1.1950617283950618</v>
      </c>
      <c r="M17" s="24"/>
      <c r="N17" s="55" t="s">
        <v>39</v>
      </c>
      <c r="O17" s="24" t="s">
        <v>78</v>
      </c>
      <c r="P17" s="6">
        <v>12</v>
      </c>
      <c r="Q17" s="19">
        <f>(P17/P9)*100</f>
        <v>2.8235294117647061</v>
      </c>
      <c r="R17" s="20">
        <f>P17*O8</f>
        <v>0.61538461538461542</v>
      </c>
    </row>
    <row r="18" spans="2:21" x14ac:dyDescent="0.15">
      <c r="B18" s="3" t="s">
        <v>40</v>
      </c>
      <c r="C18" s="24" t="s">
        <v>5</v>
      </c>
      <c r="D18" s="25">
        <v>161</v>
      </c>
      <c r="E18" s="54">
        <f>(D18/D9)*100</f>
        <v>1.3048058999918957</v>
      </c>
      <c r="F18" s="26">
        <f>D18*C8</f>
        <v>0.71365248226950362</v>
      </c>
      <c r="G18" s="24"/>
      <c r="H18" s="55" t="s">
        <v>40</v>
      </c>
      <c r="I18" s="24" t="s">
        <v>5</v>
      </c>
      <c r="J18" s="25">
        <v>155</v>
      </c>
      <c r="K18" s="54">
        <f>(J18/J9)*100</f>
        <v>1.3009904314252141</v>
      </c>
      <c r="L18" s="26">
        <f>J18*I8</f>
        <v>0.76543209876543206</v>
      </c>
      <c r="M18" s="24"/>
      <c r="N18" s="55" t="s">
        <v>40</v>
      </c>
      <c r="O18" s="24" t="s">
        <v>46</v>
      </c>
      <c r="P18" s="6">
        <v>11</v>
      </c>
      <c r="Q18" s="19">
        <f>(P18/P9)*100</f>
        <v>2.5882352941176472</v>
      </c>
      <c r="R18" s="20">
        <f>P18*O8</f>
        <v>0.5641025641025641</v>
      </c>
    </row>
    <row r="19" spans="2:21" ht="12" thickBot="1" x14ac:dyDescent="0.2">
      <c r="B19" s="8" t="s">
        <v>41</v>
      </c>
      <c r="C19" s="27" t="s">
        <v>14</v>
      </c>
      <c r="D19" s="28">
        <v>142</v>
      </c>
      <c r="E19" s="56">
        <f>(D19/D9)*100</f>
        <v>1.1508225950239079</v>
      </c>
      <c r="F19" s="29">
        <f>D19*C8</f>
        <v>0.62943262411347523</v>
      </c>
      <c r="G19" s="27"/>
      <c r="H19" s="57" t="s">
        <v>41</v>
      </c>
      <c r="I19" s="27" t="s">
        <v>14</v>
      </c>
      <c r="J19" s="28">
        <v>142</v>
      </c>
      <c r="K19" s="56">
        <f>(J19/J9)*100</f>
        <v>1.1918751049185832</v>
      </c>
      <c r="L19" s="29">
        <f>J19*I8</f>
        <v>0.70123456790123451</v>
      </c>
      <c r="M19" s="27"/>
      <c r="N19" s="57" t="s">
        <v>41</v>
      </c>
      <c r="O19" s="27" t="s">
        <v>5</v>
      </c>
      <c r="P19" s="10">
        <v>6</v>
      </c>
      <c r="Q19" s="30">
        <f>(P19/P9)*100</f>
        <v>1.411764705882353</v>
      </c>
      <c r="R19" s="22">
        <f>P19*O8</f>
        <v>0.30769230769230771</v>
      </c>
    </row>
    <row r="21" spans="2:21" ht="12" thickBot="1" x14ac:dyDescent="0.2"/>
    <row r="22" spans="2:21" x14ac:dyDescent="0.15">
      <c r="B22" s="15"/>
      <c r="C22" s="16" t="s">
        <v>21</v>
      </c>
      <c r="D22" s="16"/>
      <c r="E22" s="16"/>
      <c r="F22" s="17"/>
      <c r="G22" s="2"/>
      <c r="H22" s="86" t="s">
        <v>24</v>
      </c>
      <c r="I22" s="87"/>
      <c r="J22" s="87"/>
      <c r="K22" s="87"/>
      <c r="L22" s="88"/>
      <c r="M22" s="18"/>
      <c r="N22" s="89" t="s">
        <v>26</v>
      </c>
      <c r="O22" s="90"/>
      <c r="P22" s="90"/>
      <c r="Q22" s="90"/>
      <c r="R22" s="90"/>
      <c r="T22" s="37" t="s">
        <v>114</v>
      </c>
      <c r="U22" s="37"/>
    </row>
    <row r="23" spans="2:21" x14ac:dyDescent="0.15">
      <c r="B23" s="3"/>
      <c r="C23" s="4"/>
      <c r="D23" s="4"/>
      <c r="E23" s="4"/>
      <c r="F23" s="11"/>
      <c r="G23" s="4"/>
      <c r="H23" s="12"/>
      <c r="I23" s="4"/>
      <c r="J23" s="4"/>
      <c r="K23" s="4"/>
      <c r="L23" s="11"/>
      <c r="M23" s="4"/>
      <c r="N23" s="12"/>
      <c r="O23" s="4"/>
      <c r="P23" s="4"/>
      <c r="Q23" s="4"/>
      <c r="R23" s="5"/>
      <c r="T23" s="37" t="s">
        <v>59</v>
      </c>
      <c r="U23" s="37"/>
    </row>
    <row r="24" spans="2:21" x14ac:dyDescent="0.15">
      <c r="B24" s="3" t="s">
        <v>29</v>
      </c>
      <c r="C24" s="6">
        <v>160</v>
      </c>
      <c r="D24" s="4"/>
      <c r="E24" s="4"/>
      <c r="F24" s="11"/>
      <c r="G24" s="4"/>
      <c r="H24" s="3" t="s">
        <v>29</v>
      </c>
      <c r="I24" s="6">
        <v>134</v>
      </c>
      <c r="J24" s="4"/>
      <c r="K24" s="4"/>
      <c r="L24" s="11"/>
      <c r="M24" s="4"/>
      <c r="N24" s="3" t="s">
        <v>29</v>
      </c>
      <c r="O24" s="4">
        <v>26</v>
      </c>
      <c r="P24" s="4"/>
      <c r="Q24" s="4"/>
      <c r="R24" s="5"/>
    </row>
    <row r="25" spans="2:21" x14ac:dyDescent="0.15">
      <c r="B25" s="3" t="s">
        <v>30</v>
      </c>
      <c r="C25" s="13">
        <v>2.2000000000000002</v>
      </c>
      <c r="D25" s="4"/>
      <c r="E25" s="4"/>
      <c r="F25" s="11"/>
      <c r="G25" s="4"/>
      <c r="H25" s="3" t="s">
        <v>30</v>
      </c>
      <c r="I25" s="13">
        <v>2.4</v>
      </c>
      <c r="J25" s="4"/>
      <c r="K25" s="4"/>
      <c r="L25" s="11"/>
      <c r="M25" s="4"/>
      <c r="N25" s="3" t="s">
        <v>30</v>
      </c>
      <c r="O25" s="14">
        <v>1.5</v>
      </c>
      <c r="P25" s="4"/>
      <c r="Q25" s="4"/>
      <c r="R25" s="5"/>
    </row>
    <row r="26" spans="2:21" x14ac:dyDescent="0.15">
      <c r="B26" s="3" t="s">
        <v>0</v>
      </c>
      <c r="C26" s="6">
        <v>135</v>
      </c>
      <c r="D26" s="4"/>
      <c r="E26" s="4"/>
      <c r="F26" s="11"/>
      <c r="G26" s="4"/>
      <c r="H26" s="3" t="s">
        <v>0</v>
      </c>
      <c r="I26" s="6">
        <v>109</v>
      </c>
      <c r="J26" s="4"/>
      <c r="K26" s="4"/>
      <c r="L26" s="11"/>
      <c r="M26" s="4"/>
      <c r="N26" s="3" t="s">
        <v>0</v>
      </c>
      <c r="O26" s="4">
        <v>26</v>
      </c>
      <c r="P26" s="4"/>
      <c r="Q26" s="4"/>
      <c r="R26" s="5"/>
    </row>
    <row r="27" spans="2:21" x14ac:dyDescent="0.15">
      <c r="B27" s="3" t="s">
        <v>42</v>
      </c>
      <c r="C27" s="6">
        <v>95</v>
      </c>
      <c r="D27" s="4"/>
      <c r="E27" s="4"/>
      <c r="F27" s="11"/>
      <c r="G27" s="4"/>
      <c r="H27" s="3" t="s">
        <v>42</v>
      </c>
      <c r="I27" s="6">
        <v>83</v>
      </c>
      <c r="J27" s="4"/>
      <c r="K27" s="4"/>
      <c r="L27" s="11"/>
      <c r="M27" s="4"/>
      <c r="N27" s="3" t="s">
        <v>42</v>
      </c>
      <c r="O27" s="4">
        <v>59</v>
      </c>
      <c r="P27" s="4"/>
      <c r="Q27" s="4"/>
      <c r="R27" s="5"/>
    </row>
    <row r="28" spans="2:21" x14ac:dyDescent="0.15">
      <c r="B28" s="3" t="s">
        <v>31</v>
      </c>
      <c r="C28" s="23">
        <f>1/(C25*C26)</f>
        <v>3.3670033670033669E-3</v>
      </c>
      <c r="D28" s="6"/>
      <c r="E28" s="6"/>
      <c r="F28" s="11"/>
      <c r="G28" s="4"/>
      <c r="H28" s="3" t="s">
        <v>31</v>
      </c>
      <c r="I28" s="23">
        <f>1/(I25*I26)</f>
        <v>3.8226299694189606E-3</v>
      </c>
      <c r="J28" s="6"/>
      <c r="K28" s="6"/>
      <c r="L28" s="11"/>
      <c r="M28" s="4"/>
      <c r="N28" s="3" t="s">
        <v>31</v>
      </c>
      <c r="O28" s="23">
        <f>1/(O25*O26)</f>
        <v>2.564102564102564E-2</v>
      </c>
      <c r="P28" s="6"/>
      <c r="Q28" s="6"/>
      <c r="R28" s="7"/>
    </row>
    <row r="29" spans="2:21" x14ac:dyDescent="0.15">
      <c r="B29" s="3" t="s">
        <v>43</v>
      </c>
      <c r="C29" s="4"/>
      <c r="D29" s="6">
        <v>21723</v>
      </c>
      <c r="E29" s="6"/>
      <c r="F29" s="21">
        <f>D29*C28</f>
        <v>73.141414141414131</v>
      </c>
      <c r="G29" s="4"/>
      <c r="H29" s="3" t="s">
        <v>43</v>
      </c>
      <c r="I29" s="4"/>
      <c r="J29" s="6">
        <v>20621</v>
      </c>
      <c r="K29" s="6"/>
      <c r="L29" s="21">
        <f>J29*I28</f>
        <v>78.826452599388389</v>
      </c>
      <c r="M29" s="4"/>
      <c r="N29" s="3" t="s">
        <v>43</v>
      </c>
      <c r="O29" s="4"/>
      <c r="P29" s="6">
        <v>1102</v>
      </c>
      <c r="Q29" s="6"/>
      <c r="R29" s="21">
        <f>P29*O28</f>
        <v>28.256410256410255</v>
      </c>
    </row>
    <row r="30" spans="2:21" x14ac:dyDescent="0.15">
      <c r="B30" s="3" t="s">
        <v>32</v>
      </c>
      <c r="C30" s="4" t="s">
        <v>1</v>
      </c>
      <c r="D30" s="6">
        <v>16810</v>
      </c>
      <c r="E30" s="19">
        <f>(D30/D29)*100</f>
        <v>77.383418496524428</v>
      </c>
      <c r="F30" s="20">
        <f>D30*C28</f>
        <v>56.599326599326595</v>
      </c>
      <c r="G30" s="4"/>
      <c r="H30" s="3" t="s">
        <v>32</v>
      </c>
      <c r="I30" s="4" t="s">
        <v>1</v>
      </c>
      <c r="J30" s="6">
        <v>16381</v>
      </c>
      <c r="K30" s="19">
        <f>(J30/J29)*100</f>
        <v>79.438436545269383</v>
      </c>
      <c r="L30" s="20">
        <f>J30*I28</f>
        <v>62.618501529051997</v>
      </c>
      <c r="M30" s="4"/>
      <c r="N30" s="3" t="s">
        <v>32</v>
      </c>
      <c r="O30" s="6" t="s">
        <v>1</v>
      </c>
      <c r="P30" s="6">
        <v>429</v>
      </c>
      <c r="Q30" s="19">
        <f>(P30/P29)*100</f>
        <v>38.929219600725951</v>
      </c>
      <c r="R30" s="20">
        <f>P30*O28</f>
        <v>11</v>
      </c>
    </row>
    <row r="31" spans="2:21" x14ac:dyDescent="0.15">
      <c r="B31" s="3" t="s">
        <v>33</v>
      </c>
      <c r="C31" s="4" t="s">
        <v>2</v>
      </c>
      <c r="D31" s="6">
        <v>1081</v>
      </c>
      <c r="E31" s="19">
        <f>(D31/D29)*100</f>
        <v>4.9762924089674536</v>
      </c>
      <c r="F31" s="20">
        <f>D31*C28</f>
        <v>3.6397306397306397</v>
      </c>
      <c r="G31" s="4"/>
      <c r="H31" s="3" t="s">
        <v>33</v>
      </c>
      <c r="I31" s="4" t="s">
        <v>2</v>
      </c>
      <c r="J31" s="6">
        <v>975</v>
      </c>
      <c r="K31" s="19">
        <f>(J31/J29)*100</f>
        <v>4.7281897095194214</v>
      </c>
      <c r="L31" s="20">
        <f>J31*I28</f>
        <v>3.7270642201834865</v>
      </c>
      <c r="M31" s="4"/>
      <c r="N31" s="3" t="s">
        <v>33</v>
      </c>
      <c r="O31" s="6" t="s">
        <v>10</v>
      </c>
      <c r="P31" s="6">
        <v>181</v>
      </c>
      <c r="Q31" s="19">
        <f>(P31/P29)*100</f>
        <v>16.424682395644282</v>
      </c>
      <c r="R31" s="20">
        <f>P31*O28</f>
        <v>4.6410256410256405</v>
      </c>
    </row>
    <row r="32" spans="2:21" x14ac:dyDescent="0.15">
      <c r="B32" s="3" t="s">
        <v>34</v>
      </c>
      <c r="C32" s="4" t="s">
        <v>4</v>
      </c>
      <c r="D32" s="6">
        <v>912</v>
      </c>
      <c r="E32" s="19">
        <f>(D32/D29)*100</f>
        <v>4.1983151498411821</v>
      </c>
      <c r="F32" s="20">
        <f>D32*C28</f>
        <v>3.0707070707070705</v>
      </c>
      <c r="G32" s="4"/>
      <c r="H32" s="3" t="s">
        <v>34</v>
      </c>
      <c r="I32" s="4" t="s">
        <v>4</v>
      </c>
      <c r="J32" s="6">
        <v>833</v>
      </c>
      <c r="K32" s="19">
        <f>(J32/J29)*100</f>
        <v>4.03957131079967</v>
      </c>
      <c r="L32" s="20">
        <f>J32*I28</f>
        <v>3.1842507645259941</v>
      </c>
      <c r="M32" s="4"/>
      <c r="N32" s="3" t="s">
        <v>34</v>
      </c>
      <c r="O32" s="6" t="s">
        <v>2</v>
      </c>
      <c r="P32" s="6">
        <v>106</v>
      </c>
      <c r="Q32" s="19">
        <f>(P32/P29)*100</f>
        <v>9.6188747731397459</v>
      </c>
      <c r="R32" s="20">
        <f>P32*O28</f>
        <v>2.7179487179487181</v>
      </c>
    </row>
    <row r="33" spans="2:21" x14ac:dyDescent="0.15">
      <c r="B33" s="3" t="s">
        <v>35</v>
      </c>
      <c r="C33" s="4" t="s">
        <v>10</v>
      </c>
      <c r="D33" s="6">
        <v>747</v>
      </c>
      <c r="E33" s="19">
        <f>(D33/D29)*100</f>
        <v>3.4387515536528106</v>
      </c>
      <c r="F33" s="20">
        <f>D33*C28</f>
        <v>2.5151515151515151</v>
      </c>
      <c r="G33" s="4"/>
      <c r="H33" s="3" t="s">
        <v>35</v>
      </c>
      <c r="I33" s="4" t="s">
        <v>10</v>
      </c>
      <c r="J33" s="6">
        <v>566</v>
      </c>
      <c r="K33" s="19">
        <f>(J33/J29)*100</f>
        <v>2.7447747441928132</v>
      </c>
      <c r="L33" s="20">
        <f>J33*I28</f>
        <v>2.1636085626911319</v>
      </c>
      <c r="M33" s="4"/>
      <c r="N33" s="3" t="s">
        <v>35</v>
      </c>
      <c r="O33" s="6" t="s">
        <v>4</v>
      </c>
      <c r="P33" s="6">
        <v>79</v>
      </c>
      <c r="Q33" s="19">
        <f>(P33/P29)*100</f>
        <v>7.1687840290381128</v>
      </c>
      <c r="R33" s="20">
        <f>P33*O28</f>
        <v>2.0256410256410255</v>
      </c>
    </row>
    <row r="34" spans="2:21" x14ac:dyDescent="0.15">
      <c r="B34" s="3" t="s">
        <v>36</v>
      </c>
      <c r="C34" s="24" t="s">
        <v>11</v>
      </c>
      <c r="D34" s="25">
        <v>372</v>
      </c>
      <c r="E34" s="54">
        <f>(D34/D29)*100</f>
        <v>1.7124706532246927</v>
      </c>
      <c r="F34" s="26">
        <f>D34*C28</f>
        <v>1.2525252525252524</v>
      </c>
      <c r="G34" s="24"/>
      <c r="H34" s="55" t="s">
        <v>36</v>
      </c>
      <c r="I34" s="24" t="s">
        <v>11</v>
      </c>
      <c r="J34" s="6">
        <v>372</v>
      </c>
      <c r="K34" s="19">
        <f>(J34/J29)*100</f>
        <v>1.8039862276320255</v>
      </c>
      <c r="L34" s="20">
        <f>J34*I28</f>
        <v>1.4220183486238533</v>
      </c>
      <c r="M34" s="4"/>
      <c r="N34" s="3" t="s">
        <v>36</v>
      </c>
      <c r="O34" s="6" t="s">
        <v>13</v>
      </c>
      <c r="P34" s="6">
        <v>38</v>
      </c>
      <c r="Q34" s="19">
        <f>(P34/P29)*100</f>
        <v>3.4482758620689653</v>
      </c>
      <c r="R34" s="20">
        <f>P34*O28</f>
        <v>0.97435897435897434</v>
      </c>
    </row>
    <row r="35" spans="2:21" x14ac:dyDescent="0.15">
      <c r="B35" s="3" t="s">
        <v>37</v>
      </c>
      <c r="C35" s="24" t="s">
        <v>5</v>
      </c>
      <c r="D35" s="25">
        <v>302</v>
      </c>
      <c r="E35" s="54">
        <f>(D35/D29)*100</f>
        <v>1.3902315518114441</v>
      </c>
      <c r="F35" s="26">
        <f>D35*C28</f>
        <v>1.0168350168350169</v>
      </c>
      <c r="G35" s="24"/>
      <c r="H35" s="55" t="s">
        <v>37</v>
      </c>
      <c r="I35" s="24" t="s">
        <v>5</v>
      </c>
      <c r="J35" s="6">
        <v>300</v>
      </c>
      <c r="K35" s="19">
        <f>(J35/J29)*100</f>
        <v>1.454827602929053</v>
      </c>
      <c r="L35" s="20">
        <f>J35*I28</f>
        <v>1.1467889908256881</v>
      </c>
      <c r="M35" s="4"/>
      <c r="N35" s="3" t="s">
        <v>37</v>
      </c>
      <c r="O35" s="4" t="s">
        <v>3</v>
      </c>
      <c r="P35" s="6">
        <v>36</v>
      </c>
      <c r="Q35" s="19">
        <f>(P35/P29)*100</f>
        <v>3.2667876588021776</v>
      </c>
      <c r="R35" s="20">
        <f>P35*O28</f>
        <v>0.92307692307692302</v>
      </c>
    </row>
    <row r="36" spans="2:21" x14ac:dyDescent="0.15">
      <c r="B36" s="3" t="s">
        <v>38</v>
      </c>
      <c r="C36" s="24" t="s">
        <v>46</v>
      </c>
      <c r="D36" s="25">
        <v>278</v>
      </c>
      <c r="E36" s="54">
        <f>(D36/D29)*100</f>
        <v>1.2797495741840446</v>
      </c>
      <c r="F36" s="26">
        <f>D36*C28</f>
        <v>0.93602693602693599</v>
      </c>
      <c r="G36" s="24"/>
      <c r="H36" s="55" t="s">
        <v>38</v>
      </c>
      <c r="I36" s="24" t="s">
        <v>46</v>
      </c>
      <c r="J36" s="6">
        <v>273</v>
      </c>
      <c r="K36" s="19">
        <f>(J36/J29)*100</f>
        <v>1.3238931186654381</v>
      </c>
      <c r="L36" s="20">
        <f>J36*I28</f>
        <v>1.0435779816513762</v>
      </c>
      <c r="M36" s="4"/>
      <c r="N36" s="3" t="s">
        <v>38</v>
      </c>
      <c r="O36" s="4" t="s">
        <v>48</v>
      </c>
      <c r="P36" s="6">
        <v>18</v>
      </c>
      <c r="Q36" s="19">
        <f>(P36/P29)*100</f>
        <v>1.6333938294010888</v>
      </c>
      <c r="R36" s="20">
        <f>P36*O28</f>
        <v>0.46153846153846151</v>
      </c>
    </row>
    <row r="37" spans="2:21" x14ac:dyDescent="0.15">
      <c r="B37" s="3" t="s">
        <v>39</v>
      </c>
      <c r="C37" s="24" t="s">
        <v>14</v>
      </c>
      <c r="D37" s="25">
        <v>167</v>
      </c>
      <c r="E37" s="54">
        <f>(D37/D29)*100</f>
        <v>0.76877042765732173</v>
      </c>
      <c r="F37" s="26">
        <f>D37*C28</f>
        <v>0.56228956228956228</v>
      </c>
      <c r="G37" s="24"/>
      <c r="H37" s="55" t="s">
        <v>39</v>
      </c>
      <c r="I37" s="24" t="s">
        <v>14</v>
      </c>
      <c r="J37" s="6">
        <v>167</v>
      </c>
      <c r="K37" s="19">
        <f>(J37/J30)*100</f>
        <v>1.0194737805994751</v>
      </c>
      <c r="L37" s="20">
        <f>J37*I28</f>
        <v>0.6383792048929664</v>
      </c>
      <c r="M37" s="4"/>
      <c r="N37" s="3" t="s">
        <v>39</v>
      </c>
      <c r="O37" s="4" t="s">
        <v>19</v>
      </c>
      <c r="P37" s="6">
        <v>18</v>
      </c>
      <c r="Q37" s="19">
        <f>(P37/P29)*100</f>
        <v>1.6333938294010888</v>
      </c>
      <c r="R37" s="20">
        <f>P37*O28</f>
        <v>0.46153846153846151</v>
      </c>
    </row>
    <row r="38" spans="2:21" x14ac:dyDescent="0.15">
      <c r="B38" s="3" t="s">
        <v>40</v>
      </c>
      <c r="C38" s="4" t="s">
        <v>3</v>
      </c>
      <c r="D38" s="6">
        <v>100</v>
      </c>
      <c r="E38" s="19">
        <f>(D38/D29)*100</f>
        <v>0.46034157344749804</v>
      </c>
      <c r="F38" s="20">
        <f>D38*C28</f>
        <v>0.33670033670033667</v>
      </c>
      <c r="G38" s="4"/>
      <c r="H38" s="3" t="s">
        <v>40</v>
      </c>
      <c r="I38" s="4" t="s">
        <v>3</v>
      </c>
      <c r="J38" s="6">
        <v>64</v>
      </c>
      <c r="K38" s="19">
        <f>(J38/J29)*100</f>
        <v>0.31036322195819799</v>
      </c>
      <c r="L38" s="20">
        <f>J38*I28</f>
        <v>0.24464831804281348</v>
      </c>
      <c r="M38" s="4"/>
      <c r="N38" s="3" t="s">
        <v>40</v>
      </c>
      <c r="O38" s="4" t="s">
        <v>8</v>
      </c>
      <c r="P38" s="6">
        <v>16</v>
      </c>
      <c r="Q38" s="19">
        <f>(P38/P29)*100</f>
        <v>1.4519056261343013</v>
      </c>
      <c r="R38" s="20">
        <f>P38*O28</f>
        <v>0.41025641025641024</v>
      </c>
    </row>
    <row r="39" spans="2:21" ht="12" thickBot="1" x14ac:dyDescent="0.2">
      <c r="B39" s="8" t="s">
        <v>41</v>
      </c>
      <c r="C39" s="9" t="s">
        <v>13</v>
      </c>
      <c r="D39" s="10">
        <v>77</v>
      </c>
      <c r="E39" s="30">
        <f>(D39/D29)*100</f>
        <v>0.35446301155457349</v>
      </c>
      <c r="F39" s="22">
        <f>D39*C28</f>
        <v>0.25925925925925924</v>
      </c>
      <c r="G39" s="9"/>
      <c r="H39" s="8" t="s">
        <v>41</v>
      </c>
      <c r="I39" s="9" t="s">
        <v>7</v>
      </c>
      <c r="J39" s="10">
        <v>57</v>
      </c>
      <c r="K39" s="30">
        <f>(J39/J29)*100</f>
        <v>0.27641724455652006</v>
      </c>
      <c r="L39" s="22">
        <f>J39*I28</f>
        <v>0.21788990825688076</v>
      </c>
      <c r="M39" s="9"/>
      <c r="N39" s="8" t="s">
        <v>41</v>
      </c>
      <c r="O39" s="9" t="s">
        <v>7</v>
      </c>
      <c r="P39" s="10">
        <v>16</v>
      </c>
      <c r="Q39" s="30">
        <f>(P39/P29)*100</f>
        <v>1.4519056261343013</v>
      </c>
      <c r="R39" s="22">
        <f>P39*O28</f>
        <v>0.41025641025641024</v>
      </c>
    </row>
    <row r="41" spans="2:21" ht="12" thickBot="1" x14ac:dyDescent="0.2"/>
    <row r="42" spans="2:21" x14ac:dyDescent="0.15">
      <c r="B42" s="15"/>
      <c r="C42" s="16" t="s">
        <v>22</v>
      </c>
      <c r="D42" s="16"/>
      <c r="E42" s="16"/>
      <c r="F42" s="17"/>
      <c r="G42" s="2"/>
      <c r="H42" s="86" t="s">
        <v>27</v>
      </c>
      <c r="I42" s="87"/>
      <c r="J42" s="87"/>
      <c r="K42" s="87"/>
      <c r="L42" s="88"/>
      <c r="M42" s="18"/>
      <c r="N42" s="89" t="s">
        <v>28</v>
      </c>
      <c r="O42" s="90"/>
      <c r="P42" s="90"/>
      <c r="Q42" s="90"/>
      <c r="R42" s="90"/>
      <c r="S42" s="35"/>
      <c r="T42" s="37" t="s">
        <v>114</v>
      </c>
      <c r="U42" s="37"/>
    </row>
    <row r="43" spans="2:21" x14ac:dyDescent="0.15">
      <c r="B43" s="3"/>
      <c r="C43" s="4"/>
      <c r="D43" s="4"/>
      <c r="E43" s="4"/>
      <c r="F43" s="11"/>
      <c r="G43" s="4"/>
      <c r="H43" s="12"/>
      <c r="I43" s="4"/>
      <c r="J43" s="4"/>
      <c r="K43" s="4"/>
      <c r="L43" s="11"/>
      <c r="M43" s="4"/>
      <c r="N43" s="12"/>
      <c r="O43" s="4"/>
      <c r="P43" s="4"/>
      <c r="Q43" s="4"/>
      <c r="R43" s="5"/>
      <c r="T43" s="37" t="s">
        <v>58</v>
      </c>
      <c r="U43" s="37"/>
    </row>
    <row r="44" spans="2:21" x14ac:dyDescent="0.15">
      <c r="B44" s="3" t="s">
        <v>29</v>
      </c>
      <c r="C44" s="6">
        <v>222</v>
      </c>
      <c r="D44" s="4"/>
      <c r="E44" s="4"/>
      <c r="F44" s="11"/>
      <c r="G44" s="4"/>
      <c r="H44" s="3" t="s">
        <v>29</v>
      </c>
      <c r="I44" s="6">
        <v>183</v>
      </c>
      <c r="J44" s="4"/>
      <c r="K44" s="4"/>
      <c r="L44" s="11"/>
      <c r="M44" s="4"/>
      <c r="N44" s="3" t="s">
        <v>29</v>
      </c>
      <c r="O44" s="4">
        <v>39</v>
      </c>
      <c r="P44" s="4"/>
      <c r="Q44" s="4"/>
      <c r="R44" s="5"/>
    </row>
    <row r="45" spans="2:21" x14ac:dyDescent="0.15">
      <c r="B45" s="3" t="s">
        <v>30</v>
      </c>
      <c r="C45" s="13">
        <v>2</v>
      </c>
      <c r="D45" s="4"/>
      <c r="E45" s="4"/>
      <c r="F45" s="11"/>
      <c r="G45" s="4"/>
      <c r="H45" s="3" t="s">
        <v>30</v>
      </c>
      <c r="I45" s="13">
        <v>1.9</v>
      </c>
      <c r="J45" s="4"/>
      <c r="K45" s="4"/>
      <c r="L45" s="11"/>
      <c r="M45" s="4"/>
      <c r="N45" s="3" t="s">
        <v>30</v>
      </c>
      <c r="O45" s="14">
        <v>2.6</v>
      </c>
      <c r="P45" s="4"/>
      <c r="Q45" s="4"/>
      <c r="R45" s="5"/>
    </row>
    <row r="46" spans="2:21" x14ac:dyDescent="0.15">
      <c r="B46" s="3" t="s">
        <v>0</v>
      </c>
      <c r="C46" s="6">
        <v>154</v>
      </c>
      <c r="D46" s="4"/>
      <c r="E46" s="4"/>
      <c r="F46" s="11"/>
      <c r="G46" s="4"/>
      <c r="H46" s="3" t="s">
        <v>0</v>
      </c>
      <c r="I46" s="6">
        <v>116</v>
      </c>
      <c r="J46" s="4"/>
      <c r="K46" s="4"/>
      <c r="L46" s="11"/>
      <c r="M46" s="4"/>
      <c r="N46" s="3" t="s">
        <v>0</v>
      </c>
      <c r="O46" s="4">
        <v>38</v>
      </c>
      <c r="P46" s="4"/>
      <c r="Q46" s="4"/>
      <c r="R46" s="5"/>
    </row>
    <row r="47" spans="2:21" x14ac:dyDescent="0.15">
      <c r="B47" s="3" t="s">
        <v>42</v>
      </c>
      <c r="C47" s="6">
        <v>89</v>
      </c>
      <c r="D47" s="4"/>
      <c r="E47" s="4"/>
      <c r="F47" s="11"/>
      <c r="G47" s="4"/>
      <c r="H47" s="3" t="s">
        <v>42</v>
      </c>
      <c r="I47" s="6">
        <v>69</v>
      </c>
      <c r="J47" s="4"/>
      <c r="K47" s="4"/>
      <c r="L47" s="11"/>
      <c r="M47" s="4"/>
      <c r="N47" s="3" t="s">
        <v>42</v>
      </c>
      <c r="O47" s="4">
        <v>70</v>
      </c>
      <c r="P47" s="4"/>
      <c r="Q47" s="4"/>
      <c r="R47" s="5"/>
    </row>
    <row r="48" spans="2:21" x14ac:dyDescent="0.15">
      <c r="B48" s="3" t="s">
        <v>31</v>
      </c>
      <c r="C48" s="23">
        <f>1/(C45*C46)</f>
        <v>3.246753246753247E-3</v>
      </c>
      <c r="D48" s="6"/>
      <c r="E48" s="6"/>
      <c r="F48" s="11"/>
      <c r="G48" s="4"/>
      <c r="H48" s="3" t="s">
        <v>31</v>
      </c>
      <c r="I48" s="23">
        <f>1/(I45*I46)</f>
        <v>4.5372050816696917E-3</v>
      </c>
      <c r="J48" s="6"/>
      <c r="K48" s="6"/>
      <c r="L48" s="11"/>
      <c r="M48" s="4"/>
      <c r="N48" s="3" t="s">
        <v>31</v>
      </c>
      <c r="O48" s="23">
        <f>1/(O45*O46)</f>
        <v>1.0121457489878543E-2</v>
      </c>
      <c r="P48" s="6"/>
      <c r="Q48" s="6"/>
      <c r="R48" s="7"/>
    </row>
    <row r="49" spans="2:21" x14ac:dyDescent="0.15">
      <c r="B49" s="3" t="s">
        <v>43</v>
      </c>
      <c r="C49" s="4"/>
      <c r="D49" s="6">
        <v>18148</v>
      </c>
      <c r="E49" s="6"/>
      <c r="F49" s="21">
        <f>D49*C48</f>
        <v>58.922077922077925</v>
      </c>
      <c r="G49" s="4"/>
      <c r="H49" s="3" t="s">
        <v>43</v>
      </c>
      <c r="I49" s="4"/>
      <c r="J49" s="6">
        <v>15918</v>
      </c>
      <c r="K49" s="6"/>
      <c r="L49" s="21">
        <f>J49*I48</f>
        <v>72.223230490018153</v>
      </c>
      <c r="M49" s="4"/>
      <c r="N49" s="3" t="s">
        <v>43</v>
      </c>
      <c r="O49" s="4"/>
      <c r="P49" s="6">
        <v>2230</v>
      </c>
      <c r="Q49" s="6"/>
      <c r="R49" s="21">
        <f>P49*O48</f>
        <v>22.570850202429149</v>
      </c>
    </row>
    <row r="50" spans="2:21" x14ac:dyDescent="0.15">
      <c r="B50" s="3" t="s">
        <v>32</v>
      </c>
      <c r="C50" s="4" t="s">
        <v>1</v>
      </c>
      <c r="D50" s="6">
        <v>13676</v>
      </c>
      <c r="E50" s="19">
        <f>(D50/D49)*100</f>
        <v>75.358166189111756</v>
      </c>
      <c r="F50" s="20">
        <f>D50*C48</f>
        <v>44.402597402597408</v>
      </c>
      <c r="G50" s="4"/>
      <c r="H50" s="3" t="s">
        <v>32</v>
      </c>
      <c r="I50" s="4" t="s">
        <v>1</v>
      </c>
      <c r="J50" s="6">
        <v>12925</v>
      </c>
      <c r="K50" s="19">
        <f>(J50/J49)*100</f>
        <v>81.197386606357583</v>
      </c>
      <c r="L50" s="20">
        <f>J50*I48</f>
        <v>58.643375680580768</v>
      </c>
      <c r="M50" s="4"/>
      <c r="N50" s="3" t="s">
        <v>32</v>
      </c>
      <c r="O50" s="6" t="s">
        <v>1</v>
      </c>
      <c r="P50" s="6">
        <v>751</v>
      </c>
      <c r="Q50" s="19">
        <f>(P50/P49)*100</f>
        <v>33.677130044843054</v>
      </c>
      <c r="R50" s="20">
        <f>P50*O48</f>
        <v>7.6012145748987852</v>
      </c>
    </row>
    <row r="51" spans="2:21" x14ac:dyDescent="0.15">
      <c r="B51" s="3" t="s">
        <v>33</v>
      </c>
      <c r="C51" s="4" t="s">
        <v>2</v>
      </c>
      <c r="D51" s="6">
        <v>1306</v>
      </c>
      <c r="E51" s="19">
        <f>(D51/D49)*100</f>
        <v>7.1963852766145031</v>
      </c>
      <c r="F51" s="20">
        <f>D51*C48</f>
        <v>4.2402597402597406</v>
      </c>
      <c r="G51" s="4"/>
      <c r="H51" s="3" t="s">
        <v>33</v>
      </c>
      <c r="I51" s="4" t="s">
        <v>2</v>
      </c>
      <c r="J51" s="6">
        <v>1053</v>
      </c>
      <c r="K51" s="19">
        <f>(J51/J49)*100</f>
        <v>6.6151526573690163</v>
      </c>
      <c r="L51" s="20">
        <f>J51*I48</f>
        <v>4.7776769509981856</v>
      </c>
      <c r="M51" s="4"/>
      <c r="N51" s="3" t="s">
        <v>33</v>
      </c>
      <c r="O51" s="25" t="s">
        <v>10</v>
      </c>
      <c r="P51" s="25">
        <v>297</v>
      </c>
      <c r="Q51" s="19">
        <f>(P51/P49)*100</f>
        <v>13.318385650224215</v>
      </c>
      <c r="R51" s="26">
        <f>P51*O48</f>
        <v>3.0060728744939271</v>
      </c>
    </row>
    <row r="52" spans="2:21" x14ac:dyDescent="0.15">
      <c r="B52" s="3" t="s">
        <v>34</v>
      </c>
      <c r="C52" s="4" t="s">
        <v>10</v>
      </c>
      <c r="D52" s="6">
        <v>788</v>
      </c>
      <c r="E52" s="19">
        <f>(D52/D49)*100</f>
        <v>4.3420762618470352</v>
      </c>
      <c r="F52" s="20">
        <f>D52*C48</f>
        <v>2.5584415584415585</v>
      </c>
      <c r="G52" s="4"/>
      <c r="H52" s="3" t="s">
        <v>34</v>
      </c>
      <c r="I52" s="4" t="s">
        <v>10</v>
      </c>
      <c r="J52" s="6">
        <v>491</v>
      </c>
      <c r="K52" s="19">
        <f>(J52/J49)*100</f>
        <v>3.0845583616032166</v>
      </c>
      <c r="L52" s="20">
        <f>J52*I48</f>
        <v>2.2277676950998186</v>
      </c>
      <c r="M52" s="4"/>
      <c r="N52" s="3" t="s">
        <v>34</v>
      </c>
      <c r="O52" s="25" t="s">
        <v>2</v>
      </c>
      <c r="P52" s="25">
        <v>253</v>
      </c>
      <c r="Q52" s="19">
        <f>(P52/P49)*100</f>
        <v>11.345291479820627</v>
      </c>
      <c r="R52" s="26">
        <f>P52*O48</f>
        <v>2.5607287449392713</v>
      </c>
    </row>
    <row r="53" spans="2:21" x14ac:dyDescent="0.15">
      <c r="B53" s="3" t="s">
        <v>35</v>
      </c>
      <c r="C53" s="4" t="s">
        <v>4</v>
      </c>
      <c r="D53" s="6">
        <v>555</v>
      </c>
      <c r="E53" s="19">
        <f>(D53/D49)*100</f>
        <v>3.058188230108001</v>
      </c>
      <c r="F53" s="20">
        <f>D53*C48</f>
        <v>1.801948051948052</v>
      </c>
      <c r="G53" s="4"/>
      <c r="H53" s="3" t="s">
        <v>35</v>
      </c>
      <c r="I53" s="4" t="s">
        <v>4</v>
      </c>
      <c r="J53" s="6">
        <v>373</v>
      </c>
      <c r="K53" s="19">
        <f>(J53/J49)*100</f>
        <v>2.3432592034175146</v>
      </c>
      <c r="L53" s="20">
        <f>J53*I48</f>
        <v>1.692377495462795</v>
      </c>
      <c r="M53" s="4"/>
      <c r="N53" s="3" t="s">
        <v>35</v>
      </c>
      <c r="O53" s="6" t="s">
        <v>4</v>
      </c>
      <c r="P53" s="6">
        <v>182</v>
      </c>
      <c r="Q53" s="19">
        <f>(P53/P49)*100</f>
        <v>8.1614349775784767</v>
      </c>
      <c r="R53" s="20">
        <f>P53*O48</f>
        <v>1.8421052631578947</v>
      </c>
    </row>
    <row r="54" spans="2:21" x14ac:dyDescent="0.15">
      <c r="B54" s="3" t="s">
        <v>36</v>
      </c>
      <c r="C54" s="24" t="s">
        <v>3</v>
      </c>
      <c r="D54" s="25">
        <v>224</v>
      </c>
      <c r="E54" s="54">
        <f>(D54/D49)*100</f>
        <v>1.2342957901697156</v>
      </c>
      <c r="F54" s="26">
        <f>D54*C48</f>
        <v>0.72727272727272729</v>
      </c>
      <c r="G54" s="24"/>
      <c r="H54" s="55" t="s">
        <v>36</v>
      </c>
      <c r="I54" s="24" t="s">
        <v>11</v>
      </c>
      <c r="J54" s="25">
        <v>212</v>
      </c>
      <c r="K54" s="54">
        <f>(J54/J49)*100</f>
        <v>1.3318256062319387</v>
      </c>
      <c r="L54" s="26">
        <f>J54*I48</f>
        <v>0.96188747731397461</v>
      </c>
      <c r="M54" s="24"/>
      <c r="N54" s="3" t="s">
        <v>36</v>
      </c>
      <c r="O54" s="6" t="s">
        <v>3</v>
      </c>
      <c r="P54" s="6">
        <v>180</v>
      </c>
      <c r="Q54" s="19">
        <f>(P54/P49)*100</f>
        <v>8.071748878923767</v>
      </c>
      <c r="R54" s="20">
        <f>P54*O48</f>
        <v>1.8218623481781377</v>
      </c>
    </row>
    <row r="55" spans="2:21" x14ac:dyDescent="0.15">
      <c r="B55" s="3" t="s">
        <v>37</v>
      </c>
      <c r="C55" s="24" t="s">
        <v>11</v>
      </c>
      <c r="D55" s="25">
        <v>212</v>
      </c>
      <c r="E55" s="54">
        <f>(D55/D49)*100</f>
        <v>1.1681728014106239</v>
      </c>
      <c r="F55" s="26">
        <f>D55*C48</f>
        <v>0.68831168831168832</v>
      </c>
      <c r="G55" s="24"/>
      <c r="H55" s="55" t="s">
        <v>37</v>
      </c>
      <c r="I55" s="24" t="s">
        <v>14</v>
      </c>
      <c r="J55" s="25">
        <v>152</v>
      </c>
      <c r="K55" s="54">
        <f>(J55/J49)*100</f>
        <v>0.95489383088327684</v>
      </c>
      <c r="L55" s="26">
        <f>J55*I48</f>
        <v>0.68965517241379315</v>
      </c>
      <c r="M55" s="24"/>
      <c r="N55" s="3" t="s">
        <v>37</v>
      </c>
      <c r="O55" s="4" t="s">
        <v>7</v>
      </c>
      <c r="P55" s="6">
        <v>92</v>
      </c>
      <c r="Q55" s="19">
        <f>(P55/P49)*100</f>
        <v>4.1255605381165923</v>
      </c>
      <c r="R55" s="20">
        <f>P55*O48</f>
        <v>0.93117408906882593</v>
      </c>
    </row>
    <row r="56" spans="2:21" x14ac:dyDescent="0.15">
      <c r="B56" s="3" t="s">
        <v>38</v>
      </c>
      <c r="C56" s="24" t="s">
        <v>14</v>
      </c>
      <c r="D56" s="25">
        <v>152</v>
      </c>
      <c r="E56" s="54">
        <f>(D56/D49)*100</f>
        <v>0.83755785761516421</v>
      </c>
      <c r="F56" s="26">
        <f>D56*C48</f>
        <v>0.49350649350649356</v>
      </c>
      <c r="G56" s="24"/>
      <c r="H56" s="55" t="s">
        <v>38</v>
      </c>
      <c r="I56" s="24" t="s">
        <v>5</v>
      </c>
      <c r="J56" s="25">
        <v>119</v>
      </c>
      <c r="K56" s="54">
        <f>(J56/J49)*100</f>
        <v>0.74758135444151275</v>
      </c>
      <c r="L56" s="26">
        <f>J56*I48</f>
        <v>0.53992740471869327</v>
      </c>
      <c r="M56" s="24"/>
      <c r="N56" s="3" t="s">
        <v>38</v>
      </c>
      <c r="O56" s="4" t="s">
        <v>13</v>
      </c>
      <c r="P56" s="6">
        <v>39</v>
      </c>
      <c r="Q56" s="19">
        <f>(P56/P49)*100</f>
        <v>1.7488789237668161</v>
      </c>
      <c r="R56" s="20">
        <f>P56*O48</f>
        <v>0.39473684210526316</v>
      </c>
    </row>
    <row r="57" spans="2:21" x14ac:dyDescent="0.15">
      <c r="B57" s="3" t="s">
        <v>39</v>
      </c>
      <c r="C57" s="24" t="s">
        <v>19</v>
      </c>
      <c r="D57" s="25">
        <v>131</v>
      </c>
      <c r="E57" s="54">
        <f>(D57/D49)*100</f>
        <v>0.7218426272867533</v>
      </c>
      <c r="F57" s="26">
        <f>D57*C48</f>
        <v>0.42532467532467533</v>
      </c>
      <c r="G57" s="24"/>
      <c r="H57" s="55" t="s">
        <v>39</v>
      </c>
      <c r="I57" s="24" t="s">
        <v>19</v>
      </c>
      <c r="J57" s="25">
        <v>100</v>
      </c>
      <c r="K57" s="54">
        <f>(J57/J50)*100</f>
        <v>0.77369439071566737</v>
      </c>
      <c r="L57" s="26">
        <f>J57*I48</f>
        <v>0.45372050816696918</v>
      </c>
      <c r="M57" s="24"/>
      <c r="N57" s="3" t="s">
        <v>39</v>
      </c>
      <c r="O57" s="4" t="s">
        <v>19</v>
      </c>
      <c r="P57" s="6">
        <v>31</v>
      </c>
      <c r="Q57" s="19">
        <f>(P57/P49)*100</f>
        <v>1.3901345291479821</v>
      </c>
      <c r="R57" s="20">
        <f>P57*O48</f>
        <v>0.31376518218623484</v>
      </c>
    </row>
    <row r="58" spans="2:21" x14ac:dyDescent="0.15">
      <c r="B58" s="3" t="s">
        <v>40</v>
      </c>
      <c r="C58" s="24" t="s">
        <v>5</v>
      </c>
      <c r="D58" s="25">
        <v>127</v>
      </c>
      <c r="E58" s="54">
        <f>(D58/D49)*100</f>
        <v>0.69980163103372273</v>
      </c>
      <c r="F58" s="26">
        <f>D58*C48</f>
        <v>0.41233766233766239</v>
      </c>
      <c r="G58" s="24"/>
      <c r="H58" s="55" t="s">
        <v>40</v>
      </c>
      <c r="I58" s="24" t="s">
        <v>46</v>
      </c>
      <c r="J58" s="25">
        <v>76</v>
      </c>
      <c r="K58" s="54">
        <f>(J58/J49)*100</f>
        <v>0.47744691544163842</v>
      </c>
      <c r="L58" s="26">
        <f>J58*I48</f>
        <v>0.34482758620689657</v>
      </c>
      <c r="M58" s="24"/>
      <c r="N58" s="3" t="s">
        <v>40</v>
      </c>
      <c r="O58" s="4" t="s">
        <v>18</v>
      </c>
      <c r="P58" s="6">
        <v>26</v>
      </c>
      <c r="Q58" s="19">
        <f>(P58/P49)*100</f>
        <v>1.1659192825112108</v>
      </c>
      <c r="R58" s="20">
        <f>P58*O48</f>
        <v>0.26315789473684209</v>
      </c>
    </row>
    <row r="59" spans="2:21" ht="12" thickBot="1" x14ac:dyDescent="0.2">
      <c r="B59" s="8" t="s">
        <v>41</v>
      </c>
      <c r="C59" s="27" t="s">
        <v>7</v>
      </c>
      <c r="D59" s="28">
        <v>117</v>
      </c>
      <c r="E59" s="30">
        <f>(D59/D49)*100</f>
        <v>0.64469914040114618</v>
      </c>
      <c r="F59" s="29">
        <f>D59*C48</f>
        <v>0.37987012987012991</v>
      </c>
      <c r="G59" s="9"/>
      <c r="H59" s="8" t="s">
        <v>41</v>
      </c>
      <c r="I59" s="61" t="s">
        <v>3</v>
      </c>
      <c r="J59" s="71">
        <v>44</v>
      </c>
      <c r="K59" s="72">
        <f>(J59/J49)*100</f>
        <v>0.27641663525568538</v>
      </c>
      <c r="L59" s="73">
        <f>J59*I48</f>
        <v>0.19963702359346644</v>
      </c>
      <c r="M59" s="9"/>
      <c r="N59" s="8" t="s">
        <v>41</v>
      </c>
      <c r="O59" s="9" t="s">
        <v>9</v>
      </c>
      <c r="P59" s="10">
        <v>25</v>
      </c>
      <c r="Q59" s="30">
        <f>(P59/P49)*100</f>
        <v>1.1210762331838564</v>
      </c>
      <c r="R59" s="22">
        <f>P59*O48</f>
        <v>0.25303643724696356</v>
      </c>
    </row>
    <row r="60" spans="2:21" x14ac:dyDescent="0.15">
      <c r="I60" s="62" t="s">
        <v>68</v>
      </c>
      <c r="J60" s="68">
        <v>44</v>
      </c>
      <c r="K60" s="69">
        <f>(J60/J49)*100</f>
        <v>0.27641663525568538</v>
      </c>
      <c r="L60" s="70">
        <f>J60*J48</f>
        <v>0</v>
      </c>
    </row>
    <row r="61" spans="2:21" ht="12" thickBot="1" x14ac:dyDescent="0.2"/>
    <row r="62" spans="2:21" x14ac:dyDescent="0.15">
      <c r="B62" s="15"/>
      <c r="C62" s="16" t="s">
        <v>53</v>
      </c>
      <c r="D62" s="16"/>
      <c r="E62" s="16"/>
      <c r="F62" s="17"/>
      <c r="G62" s="2"/>
      <c r="H62" s="86" t="s">
        <v>54</v>
      </c>
      <c r="I62" s="87"/>
      <c r="J62" s="87"/>
      <c r="K62" s="87"/>
      <c r="L62" s="88"/>
      <c r="M62" s="18"/>
      <c r="N62" s="89" t="s">
        <v>55</v>
      </c>
      <c r="O62" s="90"/>
      <c r="P62" s="90"/>
      <c r="Q62" s="90"/>
      <c r="R62" s="90"/>
      <c r="T62" s="37" t="s">
        <v>114</v>
      </c>
      <c r="U62" s="37"/>
    </row>
    <row r="63" spans="2:21" x14ac:dyDescent="0.15">
      <c r="B63" s="3"/>
      <c r="C63" s="4"/>
      <c r="D63" s="4"/>
      <c r="E63" s="4"/>
      <c r="F63" s="11"/>
      <c r="G63" s="4"/>
      <c r="H63" s="12"/>
      <c r="I63" s="4"/>
      <c r="J63" s="4"/>
      <c r="K63" s="4"/>
      <c r="L63" s="11"/>
      <c r="M63" s="4"/>
      <c r="N63" s="12"/>
      <c r="O63" s="4"/>
      <c r="P63" s="4"/>
      <c r="Q63" s="4"/>
      <c r="R63" s="5"/>
      <c r="T63" s="37" t="s">
        <v>86</v>
      </c>
      <c r="U63" s="37"/>
    </row>
    <row r="64" spans="2:21" x14ac:dyDescent="0.15">
      <c r="B64" s="3" t="s">
        <v>29</v>
      </c>
      <c r="C64" s="6">
        <v>222</v>
      </c>
      <c r="D64" s="4"/>
      <c r="E64" s="4"/>
      <c r="F64" s="11"/>
      <c r="G64" s="4"/>
      <c r="H64" s="3" t="s">
        <v>29</v>
      </c>
      <c r="I64" s="6">
        <v>178</v>
      </c>
      <c r="J64" s="4"/>
      <c r="K64" s="4"/>
      <c r="L64" s="11"/>
      <c r="M64" s="4"/>
      <c r="N64" s="3" t="s">
        <v>29</v>
      </c>
      <c r="O64" s="4">
        <v>44</v>
      </c>
      <c r="P64" s="4"/>
      <c r="Q64" s="4"/>
      <c r="R64" s="5"/>
    </row>
    <row r="65" spans="2:21" x14ac:dyDescent="0.15">
      <c r="B65" s="3" t="s">
        <v>30</v>
      </c>
      <c r="C65" s="13">
        <v>2.5</v>
      </c>
      <c r="D65" s="4"/>
      <c r="E65" s="4"/>
      <c r="F65" s="11"/>
      <c r="G65" s="4"/>
      <c r="H65" s="3" t="s">
        <v>30</v>
      </c>
      <c r="I65" s="13">
        <v>2.4</v>
      </c>
      <c r="J65" s="4"/>
      <c r="K65" s="4"/>
      <c r="L65" s="11"/>
      <c r="M65" s="4"/>
      <c r="N65" s="3" t="s">
        <v>30</v>
      </c>
      <c r="O65" s="14">
        <v>2.9</v>
      </c>
      <c r="P65" s="4"/>
      <c r="Q65" s="4"/>
      <c r="R65" s="5"/>
      <c r="T65" s="60" t="s">
        <v>115</v>
      </c>
    </row>
    <row r="66" spans="2:21" x14ac:dyDescent="0.15">
      <c r="B66" s="3" t="s">
        <v>0</v>
      </c>
      <c r="C66" s="6">
        <v>158</v>
      </c>
      <c r="D66" s="4"/>
      <c r="E66" s="4"/>
      <c r="F66" s="11"/>
      <c r="G66" s="4"/>
      <c r="H66" s="3" t="s">
        <v>0</v>
      </c>
      <c r="I66" s="6">
        <v>114</v>
      </c>
      <c r="J66" s="4"/>
      <c r="K66" s="4"/>
      <c r="L66" s="11"/>
      <c r="M66" s="4"/>
      <c r="N66" s="3" t="s">
        <v>0</v>
      </c>
      <c r="O66" s="4">
        <v>44</v>
      </c>
      <c r="P66" s="4"/>
      <c r="Q66" s="4"/>
      <c r="R66" s="5"/>
      <c r="T66" s="36"/>
      <c r="U66" s="58"/>
    </row>
    <row r="67" spans="2:21" x14ac:dyDescent="0.15">
      <c r="B67" s="3" t="s">
        <v>42</v>
      </c>
      <c r="C67" s="6">
        <v>86</v>
      </c>
      <c r="D67" s="4"/>
      <c r="E67" s="4"/>
      <c r="F67" s="11"/>
      <c r="G67" s="4"/>
      <c r="H67" s="3" t="s">
        <v>42</v>
      </c>
      <c r="I67" s="6">
        <v>60</v>
      </c>
      <c r="J67" s="4"/>
      <c r="K67" s="4"/>
      <c r="L67" s="11"/>
      <c r="M67" s="4"/>
      <c r="N67" s="3" t="s">
        <v>42</v>
      </c>
      <c r="O67" s="4">
        <v>79</v>
      </c>
      <c r="P67" s="4"/>
      <c r="Q67" s="4"/>
      <c r="R67" s="5"/>
    </row>
    <row r="68" spans="2:21" x14ac:dyDescent="0.15">
      <c r="B68" s="3" t="s">
        <v>31</v>
      </c>
      <c r="C68" s="23">
        <f>1/(C65*C66)</f>
        <v>2.5316455696202532E-3</v>
      </c>
      <c r="D68" s="6"/>
      <c r="E68" s="6"/>
      <c r="F68" s="11"/>
      <c r="G68" s="4"/>
      <c r="H68" s="3" t="s">
        <v>31</v>
      </c>
      <c r="I68" s="23">
        <f>1/(I65*I66)</f>
        <v>3.6549707602339188E-3</v>
      </c>
      <c r="J68" s="6"/>
      <c r="K68" s="6"/>
      <c r="L68" s="11"/>
      <c r="M68" s="4"/>
      <c r="N68" s="3" t="s">
        <v>31</v>
      </c>
      <c r="O68" s="23">
        <f>1/(O65*O66)</f>
        <v>7.8369905956112863E-3</v>
      </c>
      <c r="P68" s="6"/>
      <c r="Q68" s="6"/>
      <c r="R68" s="7"/>
    </row>
    <row r="69" spans="2:21" x14ac:dyDescent="0.15">
      <c r="B69" s="3" t="s">
        <v>43</v>
      </c>
      <c r="C69" s="4"/>
      <c r="D69" s="6">
        <v>20255</v>
      </c>
      <c r="E69" s="6"/>
      <c r="F69" s="21">
        <f>D69*C68</f>
        <v>51.278481012658226</v>
      </c>
      <c r="G69" s="4"/>
      <c r="H69" s="3" t="s">
        <v>43</v>
      </c>
      <c r="I69" s="4"/>
      <c r="J69" s="6">
        <v>16287</v>
      </c>
      <c r="K69" s="6"/>
      <c r="L69" s="21">
        <f>J69*I68</f>
        <v>59.528508771929836</v>
      </c>
      <c r="M69" s="4"/>
      <c r="N69" s="3" t="s">
        <v>43</v>
      </c>
      <c r="O69" s="4"/>
      <c r="P69" s="6">
        <v>3968</v>
      </c>
      <c r="Q69" s="6"/>
      <c r="R69" s="21">
        <f>P69*O68</f>
        <v>31.097178683385582</v>
      </c>
    </row>
    <row r="70" spans="2:21" x14ac:dyDescent="0.15">
      <c r="B70" s="3" t="s">
        <v>32</v>
      </c>
      <c r="C70" s="4" t="s">
        <v>1</v>
      </c>
      <c r="D70" s="6">
        <v>11302</v>
      </c>
      <c r="E70" s="19">
        <f>(D70/D69)*100</f>
        <v>55.798568254751913</v>
      </c>
      <c r="F70" s="20">
        <f>D70*C68</f>
        <v>28.612658227848101</v>
      </c>
      <c r="G70" s="4"/>
      <c r="H70" s="3" t="s">
        <v>32</v>
      </c>
      <c r="I70" s="4" t="s">
        <v>1</v>
      </c>
      <c r="J70" s="6">
        <v>10613</v>
      </c>
      <c r="K70" s="19">
        <f>(J70/J69)*100</f>
        <v>65.162399459691784</v>
      </c>
      <c r="L70" s="20">
        <f>J70*I68</f>
        <v>38.790204678362578</v>
      </c>
      <c r="M70" s="4"/>
      <c r="N70" s="3" t="s">
        <v>32</v>
      </c>
      <c r="O70" s="6" t="s">
        <v>2</v>
      </c>
      <c r="P70" s="6">
        <v>1751</v>
      </c>
      <c r="Q70" s="19">
        <f>(P70/P69)*100</f>
        <v>44.128024193548384</v>
      </c>
      <c r="R70" s="20">
        <f>P70*O68</f>
        <v>13.722570532915363</v>
      </c>
    </row>
    <row r="71" spans="2:21" x14ac:dyDescent="0.15">
      <c r="B71" s="3" t="s">
        <v>33</v>
      </c>
      <c r="C71" s="4" t="s">
        <v>2</v>
      </c>
      <c r="D71" s="6">
        <v>4949</v>
      </c>
      <c r="E71" s="19">
        <f>(D71/D69)*100</f>
        <v>24.433473216489755</v>
      </c>
      <c r="F71" s="20">
        <f>D71*C68</f>
        <v>12.529113924050634</v>
      </c>
      <c r="G71" s="4"/>
      <c r="H71" s="3" t="s">
        <v>33</v>
      </c>
      <c r="I71" s="4" t="s">
        <v>2</v>
      </c>
      <c r="J71" s="6">
        <v>3198</v>
      </c>
      <c r="K71" s="19">
        <f>(J71/J69)*100</f>
        <v>19.635291950635477</v>
      </c>
      <c r="L71" s="20">
        <f>J71*I68</f>
        <v>11.688596491228072</v>
      </c>
      <c r="M71" s="4"/>
      <c r="N71" s="3" t="s">
        <v>33</v>
      </c>
      <c r="O71" s="25" t="s">
        <v>1</v>
      </c>
      <c r="P71" s="25">
        <v>689</v>
      </c>
      <c r="Q71" s="19">
        <f>(P71/P69)*100</f>
        <v>17.36391129032258</v>
      </c>
      <c r="R71" s="26">
        <f>P71*O68</f>
        <v>5.3996865203761759</v>
      </c>
    </row>
    <row r="72" spans="2:21" x14ac:dyDescent="0.15">
      <c r="B72" s="3" t="s">
        <v>34</v>
      </c>
      <c r="C72" s="4" t="s">
        <v>10</v>
      </c>
      <c r="D72" s="6">
        <v>1654</v>
      </c>
      <c r="E72" s="19">
        <f>(D72/D69)*100</f>
        <v>8.1658849666748949</v>
      </c>
      <c r="F72" s="20">
        <f>D72*C68</f>
        <v>4.1873417721518988</v>
      </c>
      <c r="G72" s="4"/>
      <c r="H72" s="3" t="s">
        <v>34</v>
      </c>
      <c r="I72" s="4" t="s">
        <v>10</v>
      </c>
      <c r="J72" s="6">
        <v>1221</v>
      </c>
      <c r="K72" s="19">
        <f>(J72/J69)*100</f>
        <v>7.4967765702707672</v>
      </c>
      <c r="L72" s="20">
        <f>J72*I68</f>
        <v>4.4627192982456148</v>
      </c>
      <c r="M72" s="4"/>
      <c r="N72" s="3" t="s">
        <v>34</v>
      </c>
      <c r="O72" s="25" t="s">
        <v>10</v>
      </c>
      <c r="P72" s="25">
        <v>433</v>
      </c>
      <c r="Q72" s="19">
        <f>(P72/P69)*100</f>
        <v>10.912298387096774</v>
      </c>
      <c r="R72" s="26">
        <f>P72*O68</f>
        <v>3.3934169278996871</v>
      </c>
    </row>
    <row r="73" spans="2:21" x14ac:dyDescent="0.15">
      <c r="B73" s="3" t="s">
        <v>35</v>
      </c>
      <c r="C73" s="4" t="s">
        <v>3</v>
      </c>
      <c r="D73" s="6">
        <v>400</v>
      </c>
      <c r="E73" s="19">
        <f>(D73/D69)*100</f>
        <v>1.9748210318439892</v>
      </c>
      <c r="F73" s="20">
        <f>D73*C68</f>
        <v>1.0126582278481013</v>
      </c>
      <c r="G73" s="4"/>
      <c r="H73" s="3" t="s">
        <v>35</v>
      </c>
      <c r="I73" s="4" t="s">
        <v>14</v>
      </c>
      <c r="J73" s="6">
        <v>197</v>
      </c>
      <c r="K73" s="19">
        <f>(J73/J69)*100</f>
        <v>1.2095536317308282</v>
      </c>
      <c r="L73" s="20">
        <f>J73*I68</f>
        <v>0.72002923976608202</v>
      </c>
      <c r="M73" s="4"/>
      <c r="N73" s="3" t="s">
        <v>35</v>
      </c>
      <c r="O73" s="6" t="s">
        <v>3</v>
      </c>
      <c r="P73" s="6">
        <v>260</v>
      </c>
      <c r="Q73" s="19">
        <f>(P73/P69)*100</f>
        <v>6.5524193548387091</v>
      </c>
      <c r="R73" s="20">
        <f>P73*O68</f>
        <v>2.0376175548589344</v>
      </c>
    </row>
    <row r="74" spans="2:21" x14ac:dyDescent="0.15">
      <c r="B74" s="3" t="s">
        <v>36</v>
      </c>
      <c r="C74" s="24" t="s">
        <v>4</v>
      </c>
      <c r="D74" s="25">
        <v>326</v>
      </c>
      <c r="E74" s="54">
        <f>(D74/D69)*100</f>
        <v>1.6094791409528513</v>
      </c>
      <c r="F74" s="26">
        <f>D74*C68</f>
        <v>0.8253164556962026</v>
      </c>
      <c r="G74" s="24"/>
      <c r="H74" s="55" t="s">
        <v>36</v>
      </c>
      <c r="I74" s="24" t="s">
        <v>11</v>
      </c>
      <c r="J74" s="6">
        <v>185</v>
      </c>
      <c r="K74" s="19">
        <f>(J74/J69)*100</f>
        <v>1.1358752379198134</v>
      </c>
      <c r="L74" s="20">
        <f>J74*I68</f>
        <v>0.67616959064327498</v>
      </c>
      <c r="M74" s="4"/>
      <c r="N74" s="3" t="s">
        <v>36</v>
      </c>
      <c r="O74" s="6" t="s">
        <v>4</v>
      </c>
      <c r="P74" s="6">
        <v>211</v>
      </c>
      <c r="Q74" s="19">
        <f>(P74/P69)*100</f>
        <v>5.317540322580645</v>
      </c>
      <c r="R74" s="20">
        <f>P74*O68</f>
        <v>1.6536050156739814</v>
      </c>
    </row>
    <row r="75" spans="2:21" x14ac:dyDescent="0.15">
      <c r="B75" s="3" t="s">
        <v>37</v>
      </c>
      <c r="C75" s="24" t="s">
        <v>14</v>
      </c>
      <c r="D75" s="25">
        <v>197</v>
      </c>
      <c r="E75" s="54">
        <f>(D75/D69)*100</f>
        <v>0.97259935818316456</v>
      </c>
      <c r="F75" s="26">
        <f>D75*C68</f>
        <v>0.49873417721518987</v>
      </c>
      <c r="G75" s="24"/>
      <c r="H75" s="55" t="s">
        <v>37</v>
      </c>
      <c r="I75" s="24" t="s">
        <v>5</v>
      </c>
      <c r="J75" s="6">
        <v>148</v>
      </c>
      <c r="K75" s="19">
        <f>(J75/J69)*100</f>
        <v>0.9087001903358507</v>
      </c>
      <c r="L75" s="20">
        <f>J75*I68</f>
        <v>0.54093567251461994</v>
      </c>
      <c r="M75" s="4"/>
      <c r="N75" s="3" t="s">
        <v>37</v>
      </c>
      <c r="O75" s="4" t="s">
        <v>7</v>
      </c>
      <c r="P75" s="6">
        <v>70</v>
      </c>
      <c r="Q75" s="19">
        <f>(P75/P69)*100</f>
        <v>1.7641129032258067</v>
      </c>
      <c r="R75" s="20">
        <f>P75*O68</f>
        <v>0.54858934169279006</v>
      </c>
    </row>
    <row r="76" spans="2:21" x14ac:dyDescent="0.15">
      <c r="B76" s="3" t="s">
        <v>38</v>
      </c>
      <c r="C76" s="24" t="s">
        <v>11</v>
      </c>
      <c r="D76" s="25">
        <v>185</v>
      </c>
      <c r="E76" s="54">
        <f>(D76/D69)*100</f>
        <v>0.91335472722784505</v>
      </c>
      <c r="F76" s="26">
        <f>D76*C68</f>
        <v>0.46835443037974683</v>
      </c>
      <c r="G76" s="24"/>
      <c r="H76" s="55" t="s">
        <v>38</v>
      </c>
      <c r="I76" s="24" t="s">
        <v>3</v>
      </c>
      <c r="J76" s="6">
        <v>140</v>
      </c>
      <c r="K76" s="19">
        <f>(J76/J69)*100</f>
        <v>0.85958126112850741</v>
      </c>
      <c r="L76" s="20">
        <f>J76*I68</f>
        <v>0.51169590643274865</v>
      </c>
      <c r="M76" s="4"/>
      <c r="N76" s="3" t="s">
        <v>38</v>
      </c>
      <c r="O76" s="4" t="s">
        <v>19</v>
      </c>
      <c r="P76" s="6">
        <v>50</v>
      </c>
      <c r="Q76" s="19">
        <f>(P76/P69)*100</f>
        <v>1.2600806451612903</v>
      </c>
      <c r="R76" s="20">
        <f>P76*O68</f>
        <v>0.39184952978056431</v>
      </c>
    </row>
    <row r="77" spans="2:21" x14ac:dyDescent="0.15">
      <c r="B77" s="3" t="s">
        <v>39</v>
      </c>
      <c r="C77" s="24" t="s">
        <v>5</v>
      </c>
      <c r="D77" s="25">
        <v>156</v>
      </c>
      <c r="E77" s="54">
        <f>(D77/D69)*100</f>
        <v>0.77018020241915575</v>
      </c>
      <c r="F77" s="26">
        <f>D77*C68</f>
        <v>0.39493670886075949</v>
      </c>
      <c r="G77" s="24"/>
      <c r="H77" s="55" t="s">
        <v>39</v>
      </c>
      <c r="I77" s="24" t="s">
        <v>4</v>
      </c>
      <c r="J77" s="6">
        <v>115</v>
      </c>
      <c r="K77" s="19">
        <f>(J77/J70)*100</f>
        <v>1.0835767455008007</v>
      </c>
      <c r="L77" s="20">
        <f>J77*I68</f>
        <v>0.42032163742690065</v>
      </c>
      <c r="M77" s="4"/>
      <c r="N77" s="3" t="s">
        <v>39</v>
      </c>
      <c r="O77" s="4" t="s">
        <v>17</v>
      </c>
      <c r="P77" s="6">
        <v>31</v>
      </c>
      <c r="Q77" s="19">
        <f>(P77/P69)*100</f>
        <v>0.78125</v>
      </c>
      <c r="R77" s="20">
        <f>P77*O68</f>
        <v>0.24294670846394986</v>
      </c>
    </row>
    <row r="78" spans="2:21" x14ac:dyDescent="0.15">
      <c r="B78" s="3" t="s">
        <v>40</v>
      </c>
      <c r="C78" s="24" t="s">
        <v>46</v>
      </c>
      <c r="D78" s="25">
        <v>76</v>
      </c>
      <c r="E78" s="19">
        <f>(D78/D69)*100</f>
        <v>0.37521599605035794</v>
      </c>
      <c r="F78" s="26">
        <f>D78*C68</f>
        <v>0.19240506329113924</v>
      </c>
      <c r="G78" s="4"/>
      <c r="H78" s="3" t="s">
        <v>40</v>
      </c>
      <c r="I78" s="4" t="s">
        <v>46</v>
      </c>
      <c r="J78" s="6">
        <v>73</v>
      </c>
      <c r="K78" s="19">
        <f>(J78/J69)*100</f>
        <v>0.44821022901700747</v>
      </c>
      <c r="L78" s="20">
        <f>J78*I68</f>
        <v>0.26681286549707606</v>
      </c>
      <c r="M78" s="4"/>
      <c r="N78" s="3" t="s">
        <v>40</v>
      </c>
      <c r="O78" s="4" t="s">
        <v>119</v>
      </c>
      <c r="P78" s="6">
        <v>29</v>
      </c>
      <c r="Q78" s="19">
        <f>(P78/P69)*100</f>
        <v>0.73084677419354838</v>
      </c>
      <c r="R78" s="20">
        <f>P78*O68</f>
        <v>0.22727272727272729</v>
      </c>
    </row>
    <row r="79" spans="2:21" ht="12" thickBot="1" x14ac:dyDescent="0.2">
      <c r="B79" s="8" t="s">
        <v>41</v>
      </c>
      <c r="C79" s="27" t="s">
        <v>52</v>
      </c>
      <c r="D79" s="28">
        <v>75</v>
      </c>
      <c r="E79" s="30">
        <f>(D79/D69)*100</f>
        <v>0.37027894347074797</v>
      </c>
      <c r="F79" s="29">
        <f>D79*C68</f>
        <v>0.189873417721519</v>
      </c>
      <c r="G79" s="9"/>
      <c r="H79" s="8" t="s">
        <v>41</v>
      </c>
      <c r="I79" s="9" t="s">
        <v>52</v>
      </c>
      <c r="J79" s="10">
        <v>69</v>
      </c>
      <c r="K79" s="30">
        <f>(J79/J69)*100</f>
        <v>0.42365076441333582</v>
      </c>
      <c r="L79" s="22">
        <f>J79*I68</f>
        <v>0.25219298245614041</v>
      </c>
      <c r="M79" s="9"/>
      <c r="N79" s="8" t="s">
        <v>41</v>
      </c>
      <c r="O79" s="61" t="s">
        <v>116</v>
      </c>
      <c r="P79" s="71">
        <v>23</v>
      </c>
      <c r="Q79" s="72">
        <f>(P79/P69)*100</f>
        <v>0.57963709677419351</v>
      </c>
      <c r="R79" s="73">
        <f>P79*O68</f>
        <v>0.18025078369905959</v>
      </c>
    </row>
    <row r="80" spans="2:21" x14ac:dyDescent="0.15">
      <c r="C80" s="1" t="s">
        <v>7</v>
      </c>
      <c r="D80" s="1">
        <v>75</v>
      </c>
      <c r="O80" s="62" t="s">
        <v>57</v>
      </c>
      <c r="P80" s="68">
        <v>23</v>
      </c>
      <c r="Q80" s="69">
        <f>(P80/P69)*100</f>
        <v>0.57963709677419351</v>
      </c>
      <c r="R80" s="70">
        <f>P79*O68</f>
        <v>0.18025078369905959</v>
      </c>
    </row>
  </sheetData>
  <mergeCells count="8">
    <mergeCell ref="H62:L62"/>
    <mergeCell ref="N62:R62"/>
    <mergeCell ref="H2:L2"/>
    <mergeCell ref="N2:R2"/>
    <mergeCell ref="H22:L22"/>
    <mergeCell ref="N22:R22"/>
    <mergeCell ref="H42:L42"/>
    <mergeCell ref="N42:R4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79"/>
  <sheetViews>
    <sheetView topLeftCell="A49" workbookViewId="0">
      <selection activeCell="S58" sqref="S58"/>
    </sheetView>
  </sheetViews>
  <sheetFormatPr defaultRowHeight="11.25" x14ac:dyDescent="0.15"/>
  <cols>
    <col min="1" max="2" width="9.140625" style="1"/>
    <col min="3" max="3" width="12.28515625" style="1" customWidth="1"/>
    <col min="4" max="4" width="10.140625" style="1" bestFit="1" customWidth="1"/>
    <col min="5" max="5" width="10.140625" style="1" customWidth="1"/>
    <col min="6" max="6" width="9.28515625" style="1" bestFit="1" customWidth="1"/>
    <col min="7" max="8" width="9.140625" style="1"/>
    <col min="9" max="9" width="12.140625" style="1" customWidth="1"/>
    <col min="10" max="10" width="10.140625" style="1" bestFit="1" customWidth="1"/>
    <col min="11" max="11" width="10.140625" style="1" customWidth="1"/>
    <col min="12" max="12" width="9.28515625" style="1" bestFit="1" customWidth="1"/>
    <col min="13" max="14" width="9.140625" style="1"/>
    <col min="15" max="15" width="15.5703125" style="1" customWidth="1"/>
    <col min="16" max="16" width="9.28515625" style="1" bestFit="1" customWidth="1"/>
    <col min="17" max="17" width="9.28515625" style="1" customWidth="1"/>
    <col min="18" max="18" width="9.28515625" style="1" bestFit="1" customWidth="1"/>
    <col min="19" max="16384" width="9.140625" style="1"/>
  </cols>
  <sheetData>
    <row r="1" spans="2:21" ht="12" thickBot="1" x14ac:dyDescent="0.2"/>
    <row r="2" spans="2:21" x14ac:dyDescent="0.15">
      <c r="B2" s="15"/>
      <c r="C2" s="16" t="s">
        <v>20</v>
      </c>
      <c r="D2" s="16"/>
      <c r="E2" s="16"/>
      <c r="F2" s="17"/>
      <c r="G2" s="2"/>
      <c r="H2" s="86" t="s">
        <v>23</v>
      </c>
      <c r="I2" s="87"/>
      <c r="J2" s="87"/>
      <c r="K2" s="87"/>
      <c r="L2" s="88"/>
      <c r="M2" s="18"/>
      <c r="N2" s="89" t="s">
        <v>25</v>
      </c>
      <c r="O2" s="90"/>
      <c r="P2" s="90"/>
      <c r="Q2" s="90"/>
      <c r="R2" s="90"/>
      <c r="T2" s="37" t="s">
        <v>114</v>
      </c>
      <c r="U2" s="37"/>
    </row>
    <row r="3" spans="2:21" x14ac:dyDescent="0.15">
      <c r="B3" s="3"/>
      <c r="C3" s="4"/>
      <c r="D3" s="4"/>
      <c r="E3" s="4"/>
      <c r="F3" s="11"/>
      <c r="G3" s="4"/>
      <c r="H3" s="12"/>
      <c r="I3" s="4"/>
      <c r="J3" s="4"/>
      <c r="K3" s="4"/>
      <c r="L3" s="11"/>
      <c r="M3" s="4"/>
      <c r="N3" s="12"/>
      <c r="O3" s="4"/>
      <c r="P3" s="4"/>
      <c r="Q3" s="4"/>
      <c r="R3" s="5"/>
      <c r="T3" s="37" t="s">
        <v>60</v>
      </c>
      <c r="U3" s="37"/>
    </row>
    <row r="4" spans="2:21" x14ac:dyDescent="0.15">
      <c r="B4" s="3" t="s">
        <v>29</v>
      </c>
      <c r="C4" s="6">
        <v>45</v>
      </c>
      <c r="D4" s="4"/>
      <c r="E4" s="4"/>
      <c r="F4" s="11"/>
      <c r="G4" s="4"/>
      <c r="H4" s="3" t="s">
        <v>29</v>
      </c>
      <c r="I4" s="6">
        <v>41</v>
      </c>
      <c r="J4" s="4"/>
      <c r="K4" s="4"/>
      <c r="L4" s="11"/>
      <c r="M4" s="4"/>
      <c r="N4" s="3" t="s">
        <v>29</v>
      </c>
      <c r="O4" s="4">
        <v>4</v>
      </c>
      <c r="P4" s="4"/>
      <c r="Q4" s="4"/>
      <c r="R4" s="5"/>
    </row>
    <row r="5" spans="2:21" x14ac:dyDescent="0.15">
      <c r="B5" s="3" t="s">
        <v>30</v>
      </c>
      <c r="C5" s="13">
        <v>2.5</v>
      </c>
      <c r="D5" s="4"/>
      <c r="E5" s="4"/>
      <c r="F5" s="11"/>
      <c r="G5" s="4"/>
      <c r="H5" s="3" t="s">
        <v>30</v>
      </c>
      <c r="I5" s="13">
        <v>2.6</v>
      </c>
      <c r="J5" s="4"/>
      <c r="K5" s="4"/>
      <c r="L5" s="11"/>
      <c r="M5" s="4"/>
      <c r="N5" s="3" t="s">
        <v>30</v>
      </c>
      <c r="O5" s="14">
        <v>1</v>
      </c>
      <c r="P5" s="4"/>
      <c r="Q5" s="4"/>
      <c r="R5" s="5"/>
    </row>
    <row r="6" spans="2:21" x14ac:dyDescent="0.15">
      <c r="B6" s="3" t="s">
        <v>0</v>
      </c>
      <c r="C6" s="6">
        <v>45</v>
      </c>
      <c r="D6" s="4"/>
      <c r="E6" s="4"/>
      <c r="F6" s="11"/>
      <c r="G6" s="4"/>
      <c r="H6" s="3" t="s">
        <v>0</v>
      </c>
      <c r="I6" s="6">
        <v>41</v>
      </c>
      <c r="J6" s="4"/>
      <c r="K6" s="4"/>
      <c r="L6" s="11"/>
      <c r="M6" s="4"/>
      <c r="N6" s="3" t="s">
        <v>0</v>
      </c>
      <c r="O6" s="4">
        <v>4</v>
      </c>
      <c r="P6" s="4"/>
      <c r="Q6" s="4"/>
      <c r="R6" s="5"/>
    </row>
    <row r="7" spans="2:21" x14ac:dyDescent="0.15">
      <c r="B7" s="3" t="s">
        <v>42</v>
      </c>
      <c r="C7" s="6">
        <v>49</v>
      </c>
      <c r="D7" s="4"/>
      <c r="E7" s="4"/>
      <c r="F7" s="11"/>
      <c r="G7" s="4"/>
      <c r="H7" s="3" t="s">
        <v>42</v>
      </c>
      <c r="I7" s="6">
        <v>49</v>
      </c>
      <c r="J7" s="4"/>
      <c r="K7" s="4"/>
      <c r="L7" s="11"/>
      <c r="M7" s="4"/>
      <c r="N7" s="3" t="s">
        <v>42</v>
      </c>
      <c r="O7" s="4">
        <v>5</v>
      </c>
      <c r="P7" s="4"/>
      <c r="Q7" s="4"/>
      <c r="R7" s="5"/>
    </row>
    <row r="8" spans="2:21" x14ac:dyDescent="0.15">
      <c r="B8" s="3" t="s">
        <v>31</v>
      </c>
      <c r="C8" s="23">
        <f>1/(C5*C6)</f>
        <v>8.8888888888888889E-3</v>
      </c>
      <c r="D8" s="6"/>
      <c r="E8" s="6"/>
      <c r="F8" s="11"/>
      <c r="G8" s="4"/>
      <c r="H8" s="3" t="s">
        <v>31</v>
      </c>
      <c r="I8" s="23">
        <f>1/(I5*I6)</f>
        <v>9.3808630393996239E-3</v>
      </c>
      <c r="J8" s="6"/>
      <c r="K8" s="6"/>
      <c r="L8" s="11"/>
      <c r="M8" s="4"/>
      <c r="N8" s="3" t="s">
        <v>31</v>
      </c>
      <c r="O8" s="23">
        <f>1/(O5*O6)</f>
        <v>0.25</v>
      </c>
      <c r="P8" s="6"/>
      <c r="Q8" s="6"/>
      <c r="R8" s="7"/>
    </row>
    <row r="9" spans="2:21" x14ac:dyDescent="0.15">
      <c r="B9" s="3" t="s">
        <v>43</v>
      </c>
      <c r="C9" s="4"/>
      <c r="D9" s="6">
        <v>7681</v>
      </c>
      <c r="E9" s="6"/>
      <c r="F9" s="21">
        <f>D9*C8</f>
        <v>68.275555555555556</v>
      </c>
      <c r="G9" s="4"/>
      <c r="H9" s="3" t="s">
        <v>43</v>
      </c>
      <c r="I9" s="4"/>
      <c r="J9" s="6">
        <v>7655</v>
      </c>
      <c r="K9" s="6"/>
      <c r="L9" s="21">
        <f>J9*I8</f>
        <v>71.810506566604118</v>
      </c>
      <c r="M9" s="4"/>
      <c r="N9" s="3" t="s">
        <v>43</v>
      </c>
      <c r="O9" s="4"/>
      <c r="P9" s="6">
        <v>26</v>
      </c>
      <c r="Q9" s="6"/>
      <c r="R9" s="21">
        <f>P9*O8</f>
        <v>6.5</v>
      </c>
    </row>
    <row r="10" spans="2:21" x14ac:dyDescent="0.15">
      <c r="B10" s="3" t="s">
        <v>32</v>
      </c>
      <c r="C10" s="4" t="s">
        <v>1</v>
      </c>
      <c r="D10" s="6">
        <v>5860</v>
      </c>
      <c r="E10" s="19">
        <f>(D10/D9)*100</f>
        <v>76.292149459705769</v>
      </c>
      <c r="F10" s="20">
        <f>D10*C8</f>
        <v>52.088888888888889</v>
      </c>
      <c r="G10" s="4"/>
      <c r="H10" s="3" t="s">
        <v>32</v>
      </c>
      <c r="I10" s="4" t="s">
        <v>1</v>
      </c>
      <c r="J10" s="6">
        <v>5848</v>
      </c>
      <c r="K10" s="19">
        <f>(J10/J9)*100</f>
        <v>76.39451338994121</v>
      </c>
      <c r="L10" s="20">
        <f>J10*I8</f>
        <v>54.859287054409002</v>
      </c>
      <c r="M10" s="4"/>
      <c r="N10" s="3" t="s">
        <v>32</v>
      </c>
      <c r="O10" s="6" t="s">
        <v>1</v>
      </c>
      <c r="P10" s="6">
        <v>12</v>
      </c>
      <c r="Q10" s="19">
        <f>(P10/P9)*100</f>
        <v>46.153846153846153</v>
      </c>
      <c r="R10" s="20">
        <f>P10*O8</f>
        <v>3</v>
      </c>
    </row>
    <row r="11" spans="2:21" x14ac:dyDescent="0.15">
      <c r="B11" s="3" t="s">
        <v>33</v>
      </c>
      <c r="C11" s="4" t="s">
        <v>2</v>
      </c>
      <c r="D11" s="6">
        <v>401</v>
      </c>
      <c r="E11" s="19">
        <f>(D11/D9)*100</f>
        <v>5.220674391355292</v>
      </c>
      <c r="F11" s="20">
        <f>D11*C8</f>
        <v>3.5644444444444443</v>
      </c>
      <c r="G11" s="4"/>
      <c r="H11" s="3" t="s">
        <v>33</v>
      </c>
      <c r="I11" s="4" t="s">
        <v>2</v>
      </c>
      <c r="J11" s="6">
        <v>400</v>
      </c>
      <c r="K11" s="19">
        <f>(J11/J9)*100</f>
        <v>5.2253429131286744</v>
      </c>
      <c r="L11" s="20">
        <f>J11*I8</f>
        <v>3.7523452157598496</v>
      </c>
      <c r="M11" s="4"/>
      <c r="N11" s="3" t="s">
        <v>33</v>
      </c>
      <c r="O11" s="6" t="s">
        <v>10</v>
      </c>
      <c r="P11" s="6">
        <v>7</v>
      </c>
      <c r="Q11" s="19">
        <f>(P11/P9)*100</f>
        <v>26.923076923076923</v>
      </c>
      <c r="R11" s="20">
        <f>P11*O8</f>
        <v>1.75</v>
      </c>
    </row>
    <row r="12" spans="2:21" x14ac:dyDescent="0.15">
      <c r="B12" s="3" t="s">
        <v>34</v>
      </c>
      <c r="C12" s="24" t="s">
        <v>5</v>
      </c>
      <c r="D12" s="25">
        <v>185</v>
      </c>
      <c r="E12" s="54">
        <f>(D12/D9)*100</f>
        <v>2.4085405546152847</v>
      </c>
      <c r="F12" s="26">
        <f>D12*C8</f>
        <v>1.6444444444444444</v>
      </c>
      <c r="G12" s="24"/>
      <c r="H12" s="55" t="s">
        <v>34</v>
      </c>
      <c r="I12" s="24" t="s">
        <v>5</v>
      </c>
      <c r="J12" s="6">
        <v>185</v>
      </c>
      <c r="K12" s="19">
        <f>(J12/J9)*100</f>
        <v>2.4167210973220117</v>
      </c>
      <c r="L12" s="20">
        <f>J12*I8</f>
        <v>1.7354596622889304</v>
      </c>
      <c r="M12" s="4"/>
      <c r="N12" s="3" t="s">
        <v>34</v>
      </c>
      <c r="O12" s="6" t="s">
        <v>18</v>
      </c>
      <c r="P12" s="6">
        <v>5</v>
      </c>
      <c r="Q12" s="19">
        <f>(P12/P9)*100</f>
        <v>19.230769230769234</v>
      </c>
      <c r="R12" s="20">
        <f>P12*O8</f>
        <v>1.25</v>
      </c>
    </row>
    <row r="13" spans="2:21" x14ac:dyDescent="0.15">
      <c r="B13" s="3" t="s">
        <v>35</v>
      </c>
      <c r="C13" s="24" t="s">
        <v>10</v>
      </c>
      <c r="D13" s="25">
        <v>168</v>
      </c>
      <c r="E13" s="54">
        <f>(D13/D9)*100</f>
        <v>2.1872152063533394</v>
      </c>
      <c r="F13" s="26">
        <f>D13*C8</f>
        <v>1.4933333333333334</v>
      </c>
      <c r="G13" s="24"/>
      <c r="H13" s="55" t="s">
        <v>35</v>
      </c>
      <c r="I13" s="24" t="s">
        <v>14</v>
      </c>
      <c r="J13" s="6">
        <v>167</v>
      </c>
      <c r="K13" s="19">
        <f>(J13/J9)*100</f>
        <v>2.1815806662312216</v>
      </c>
      <c r="L13" s="20">
        <f>J13*I8</f>
        <v>1.5666041275797371</v>
      </c>
      <c r="M13" s="4"/>
      <c r="N13" s="3" t="s">
        <v>35</v>
      </c>
      <c r="O13" s="6" t="s">
        <v>2</v>
      </c>
      <c r="P13" s="6">
        <v>1</v>
      </c>
      <c r="Q13" s="19">
        <f>(P13/P9)*100</f>
        <v>3.8461538461538463</v>
      </c>
      <c r="R13" s="20">
        <f>P13*O8</f>
        <v>0.25</v>
      </c>
    </row>
    <row r="14" spans="2:21" x14ac:dyDescent="0.15">
      <c r="B14" s="3" t="s">
        <v>36</v>
      </c>
      <c r="C14" s="24" t="s">
        <v>14</v>
      </c>
      <c r="D14" s="25">
        <v>167</v>
      </c>
      <c r="E14" s="54">
        <f>(D14/D9)*100</f>
        <v>2.1741960682202839</v>
      </c>
      <c r="F14" s="26">
        <f>D14*C8</f>
        <v>1.4844444444444445</v>
      </c>
      <c r="G14" s="24"/>
      <c r="H14" s="55" t="s">
        <v>36</v>
      </c>
      <c r="I14" s="24" t="s">
        <v>10</v>
      </c>
      <c r="J14" s="6">
        <v>161</v>
      </c>
      <c r="K14" s="19">
        <f>(J14/J9)*100</f>
        <v>2.1032005225342916</v>
      </c>
      <c r="L14" s="20">
        <f>J14*I8</f>
        <v>1.5103189493433395</v>
      </c>
      <c r="M14" s="4"/>
      <c r="N14" s="3" t="s">
        <v>36</v>
      </c>
      <c r="O14" s="6" t="s">
        <v>12</v>
      </c>
      <c r="P14" s="6">
        <v>1</v>
      </c>
      <c r="Q14" s="19">
        <f>(P14/P9)*100</f>
        <v>3.8461538461538463</v>
      </c>
      <c r="R14" s="20">
        <f>P14*O8</f>
        <v>0.25</v>
      </c>
    </row>
    <row r="15" spans="2:21" x14ac:dyDescent="0.15">
      <c r="B15" s="3" t="s">
        <v>37</v>
      </c>
      <c r="C15" s="24" t="s">
        <v>4</v>
      </c>
      <c r="D15" s="25">
        <v>156</v>
      </c>
      <c r="E15" s="54">
        <f>(D15/D9)*100</f>
        <v>2.0309855487566724</v>
      </c>
      <c r="F15" s="26">
        <f>D15*C8</f>
        <v>1.3866666666666667</v>
      </c>
      <c r="G15" s="24"/>
      <c r="H15" s="55" t="s">
        <v>37</v>
      </c>
      <c r="I15" s="24" t="s">
        <v>4</v>
      </c>
      <c r="J15" s="6">
        <v>156</v>
      </c>
      <c r="K15" s="19">
        <f>(J15/J9)*100</f>
        <v>2.0378837361201829</v>
      </c>
      <c r="L15" s="20">
        <f>J15*I8</f>
        <v>1.4634146341463414</v>
      </c>
      <c r="M15" s="4"/>
      <c r="N15" s="3" t="s">
        <v>37</v>
      </c>
      <c r="O15" s="4"/>
      <c r="P15" s="6"/>
      <c r="Q15" s="19"/>
      <c r="R15" s="20"/>
    </row>
    <row r="16" spans="2:21" x14ac:dyDescent="0.15">
      <c r="B16" s="3" t="s">
        <v>38</v>
      </c>
      <c r="C16" s="24" t="s">
        <v>18</v>
      </c>
      <c r="D16" s="25">
        <v>150</v>
      </c>
      <c r="E16" s="54">
        <f>(D16/D9)*100</f>
        <v>1.9528707199583388</v>
      </c>
      <c r="F16" s="26">
        <f>D16*C8</f>
        <v>1.3333333333333333</v>
      </c>
      <c r="G16" s="24"/>
      <c r="H16" s="55" t="s">
        <v>38</v>
      </c>
      <c r="I16" s="24" t="s">
        <v>18</v>
      </c>
      <c r="J16" s="6">
        <v>145</v>
      </c>
      <c r="K16" s="19">
        <f>(J16/J9)*100</f>
        <v>1.8941868060091442</v>
      </c>
      <c r="L16" s="20">
        <f>J16*I8</f>
        <v>1.3602251407129455</v>
      </c>
      <c r="M16" s="4"/>
      <c r="N16" s="3" t="s">
        <v>38</v>
      </c>
      <c r="O16" s="4"/>
      <c r="P16" s="6"/>
      <c r="Q16" s="19"/>
      <c r="R16" s="20"/>
    </row>
    <row r="17" spans="2:21" x14ac:dyDescent="0.15">
      <c r="B17" s="3" t="s">
        <v>39</v>
      </c>
      <c r="C17" s="24" t="s">
        <v>3</v>
      </c>
      <c r="D17" s="25">
        <v>136</v>
      </c>
      <c r="E17" s="54">
        <f>(D17/D9)*100</f>
        <v>1.7706027860955604</v>
      </c>
      <c r="F17" s="26">
        <f>D17*C8</f>
        <v>1.2088888888888889</v>
      </c>
      <c r="G17" s="24"/>
      <c r="H17" s="55" t="s">
        <v>39</v>
      </c>
      <c r="I17" s="24" t="s">
        <v>3</v>
      </c>
      <c r="J17" s="6">
        <v>136</v>
      </c>
      <c r="K17" s="19">
        <f>(J17/J10)*100</f>
        <v>2.3255813953488373</v>
      </c>
      <c r="L17" s="20">
        <f>J17*I8</f>
        <v>1.2757973733583488</v>
      </c>
      <c r="M17" s="4"/>
      <c r="N17" s="3" t="s">
        <v>39</v>
      </c>
      <c r="O17" s="4"/>
      <c r="P17" s="6"/>
      <c r="Q17" s="19"/>
      <c r="R17" s="20"/>
    </row>
    <row r="18" spans="2:21" x14ac:dyDescent="0.15">
      <c r="B18" s="3" t="s">
        <v>40</v>
      </c>
      <c r="C18" s="24" t="s">
        <v>11</v>
      </c>
      <c r="D18" s="25">
        <v>104</v>
      </c>
      <c r="E18" s="54">
        <f>(D18/D9)*100</f>
        <v>1.3539903658377814</v>
      </c>
      <c r="F18" s="26">
        <f>D18*C8</f>
        <v>0.9244444444444444</v>
      </c>
      <c r="G18" s="24"/>
      <c r="H18" s="55" t="s">
        <v>40</v>
      </c>
      <c r="I18" s="24" t="s">
        <v>11</v>
      </c>
      <c r="J18" s="6">
        <v>104</v>
      </c>
      <c r="K18" s="19">
        <f>(J18/J9)*100</f>
        <v>1.3585891574134554</v>
      </c>
      <c r="L18" s="20">
        <f>J18*I8</f>
        <v>0.97560975609756084</v>
      </c>
      <c r="M18" s="4"/>
      <c r="N18" s="3" t="s">
        <v>40</v>
      </c>
      <c r="O18" s="4"/>
      <c r="P18" s="6"/>
      <c r="Q18" s="19"/>
      <c r="R18" s="20"/>
    </row>
    <row r="19" spans="2:21" ht="12" thickBot="1" x14ac:dyDescent="0.2">
      <c r="B19" s="8" t="s">
        <v>41</v>
      </c>
      <c r="C19" s="9" t="s">
        <v>15</v>
      </c>
      <c r="D19" s="10">
        <v>89</v>
      </c>
      <c r="E19" s="30">
        <f>(D19/D9)*100</f>
        <v>1.1587032938419477</v>
      </c>
      <c r="F19" s="22">
        <f>D19*C8</f>
        <v>0.7911111111111111</v>
      </c>
      <c r="G19" s="9"/>
      <c r="H19" s="8" t="s">
        <v>41</v>
      </c>
      <c r="I19" s="9" t="s">
        <v>15</v>
      </c>
      <c r="J19" s="10">
        <v>89</v>
      </c>
      <c r="K19" s="30">
        <f>(J19/J9)*100</f>
        <v>1.1626387981711299</v>
      </c>
      <c r="L19" s="22">
        <f>J19*I8</f>
        <v>0.8348968105065665</v>
      </c>
      <c r="M19" s="9"/>
      <c r="N19" s="8" t="s">
        <v>41</v>
      </c>
      <c r="O19" s="9"/>
      <c r="P19" s="10"/>
      <c r="Q19" s="30"/>
      <c r="R19" s="22"/>
    </row>
    <row r="21" spans="2:21" ht="12" thickBot="1" x14ac:dyDescent="0.2"/>
    <row r="22" spans="2:21" x14ac:dyDescent="0.15">
      <c r="B22" s="15"/>
      <c r="C22" s="16" t="s">
        <v>21</v>
      </c>
      <c r="D22" s="16"/>
      <c r="E22" s="16"/>
      <c r="F22" s="17"/>
      <c r="G22" s="2"/>
      <c r="H22" s="86" t="s">
        <v>24</v>
      </c>
      <c r="I22" s="87"/>
      <c r="J22" s="87"/>
      <c r="K22" s="87"/>
      <c r="L22" s="88"/>
      <c r="M22" s="18"/>
      <c r="N22" s="89" t="s">
        <v>26</v>
      </c>
      <c r="O22" s="90"/>
      <c r="P22" s="90"/>
      <c r="Q22" s="90"/>
      <c r="R22" s="90"/>
      <c r="T22" s="37" t="s">
        <v>114</v>
      </c>
      <c r="U22" s="37"/>
    </row>
    <row r="23" spans="2:21" x14ac:dyDescent="0.15">
      <c r="B23" s="3"/>
      <c r="C23" s="4"/>
      <c r="D23" s="4"/>
      <c r="E23" s="4"/>
      <c r="F23" s="11"/>
      <c r="G23" s="4"/>
      <c r="H23" s="12"/>
      <c r="I23" s="4"/>
      <c r="J23" s="4"/>
      <c r="K23" s="4"/>
      <c r="L23" s="11"/>
      <c r="M23" s="4"/>
      <c r="N23" s="12"/>
      <c r="O23" s="4"/>
      <c r="P23" s="4"/>
      <c r="Q23" s="4"/>
      <c r="R23" s="5"/>
      <c r="T23" s="37" t="s">
        <v>59</v>
      </c>
      <c r="U23" s="37"/>
    </row>
    <row r="24" spans="2:21" x14ac:dyDescent="0.15">
      <c r="B24" s="3" t="s">
        <v>29</v>
      </c>
      <c r="C24" s="6">
        <v>55</v>
      </c>
      <c r="D24" s="4"/>
      <c r="E24" s="4"/>
      <c r="F24" s="11"/>
      <c r="G24" s="4"/>
      <c r="H24" s="3" t="s">
        <v>29</v>
      </c>
      <c r="I24" s="6">
        <v>48</v>
      </c>
      <c r="J24" s="4"/>
      <c r="K24" s="4"/>
      <c r="L24" s="11"/>
      <c r="M24" s="4"/>
      <c r="N24" s="3" t="s">
        <v>29</v>
      </c>
      <c r="O24" s="4">
        <v>7</v>
      </c>
      <c r="P24" s="4"/>
      <c r="Q24" s="4"/>
      <c r="R24" s="5"/>
    </row>
    <row r="25" spans="2:21" x14ac:dyDescent="0.15">
      <c r="B25" s="3" t="s">
        <v>30</v>
      </c>
      <c r="C25" s="13">
        <v>2.1</v>
      </c>
      <c r="D25" s="4"/>
      <c r="E25" s="4"/>
      <c r="F25" s="11"/>
      <c r="G25" s="4"/>
      <c r="H25" s="3" t="s">
        <v>30</v>
      </c>
      <c r="I25" s="13">
        <v>2.2000000000000002</v>
      </c>
      <c r="J25" s="4"/>
      <c r="K25" s="4"/>
      <c r="L25" s="11"/>
      <c r="M25" s="4"/>
      <c r="N25" s="3" t="s">
        <v>30</v>
      </c>
      <c r="O25" s="14">
        <v>1</v>
      </c>
      <c r="P25" s="4"/>
      <c r="Q25" s="4"/>
      <c r="R25" s="5"/>
    </row>
    <row r="26" spans="2:21" x14ac:dyDescent="0.15">
      <c r="B26" s="3" t="s">
        <v>0</v>
      </c>
      <c r="C26" s="6">
        <v>55</v>
      </c>
      <c r="D26" s="4"/>
      <c r="E26" s="4"/>
      <c r="F26" s="11"/>
      <c r="G26" s="4"/>
      <c r="H26" s="3" t="s">
        <v>0</v>
      </c>
      <c r="I26" s="6">
        <v>48</v>
      </c>
      <c r="J26" s="4"/>
      <c r="K26" s="4"/>
      <c r="L26" s="11"/>
      <c r="M26" s="4"/>
      <c r="N26" s="3" t="s">
        <v>0</v>
      </c>
      <c r="O26" s="4">
        <v>7</v>
      </c>
      <c r="P26" s="4"/>
      <c r="Q26" s="4"/>
      <c r="R26" s="5"/>
    </row>
    <row r="27" spans="2:21" x14ac:dyDescent="0.15">
      <c r="B27" s="3" t="s">
        <v>42</v>
      </c>
      <c r="C27" s="6">
        <v>66</v>
      </c>
      <c r="D27" s="4"/>
      <c r="E27" s="4"/>
      <c r="F27" s="11"/>
      <c r="G27" s="4"/>
      <c r="H27" s="3" t="s">
        <v>42</v>
      </c>
      <c r="I27" s="6">
        <v>63</v>
      </c>
      <c r="J27" s="4"/>
      <c r="K27" s="4"/>
      <c r="L27" s="11"/>
      <c r="M27" s="4"/>
      <c r="N27" s="3" t="s">
        <v>42</v>
      </c>
      <c r="O27" s="4">
        <v>15</v>
      </c>
      <c r="P27" s="4"/>
      <c r="Q27" s="4"/>
      <c r="R27" s="5"/>
    </row>
    <row r="28" spans="2:21" x14ac:dyDescent="0.15">
      <c r="B28" s="3" t="s">
        <v>31</v>
      </c>
      <c r="C28" s="23">
        <f>1/(C25*C26)</f>
        <v>8.658008658008658E-3</v>
      </c>
      <c r="D28" s="6"/>
      <c r="E28" s="6"/>
      <c r="F28" s="11"/>
      <c r="G28" s="4"/>
      <c r="H28" s="3" t="s">
        <v>31</v>
      </c>
      <c r="I28" s="23">
        <f>1/(I25*I26)</f>
        <v>9.4696969696969682E-3</v>
      </c>
      <c r="J28" s="6"/>
      <c r="K28" s="6"/>
      <c r="L28" s="11"/>
      <c r="M28" s="4"/>
      <c r="N28" s="3" t="s">
        <v>31</v>
      </c>
      <c r="O28" s="23">
        <f>1/(O25*O26)</f>
        <v>0.14285714285714285</v>
      </c>
      <c r="P28" s="6"/>
      <c r="Q28" s="6"/>
      <c r="R28" s="7"/>
    </row>
    <row r="29" spans="2:21" x14ac:dyDescent="0.15">
      <c r="B29" s="3" t="s">
        <v>43</v>
      </c>
      <c r="C29" s="4"/>
      <c r="D29" s="6">
        <v>15562</v>
      </c>
      <c r="E29" s="6"/>
      <c r="F29" s="21">
        <f>D29*C28</f>
        <v>134.73593073593074</v>
      </c>
      <c r="G29" s="4"/>
      <c r="H29" s="3" t="s">
        <v>43</v>
      </c>
      <c r="I29" s="4"/>
      <c r="J29" s="6">
        <v>15421</v>
      </c>
      <c r="K29" s="6"/>
      <c r="L29" s="21">
        <f>J29*I28</f>
        <v>146.03219696969694</v>
      </c>
      <c r="M29" s="4"/>
      <c r="N29" s="3" t="s">
        <v>43</v>
      </c>
      <c r="O29" s="4"/>
      <c r="P29" s="6">
        <v>141</v>
      </c>
      <c r="Q29" s="6"/>
      <c r="R29" s="21">
        <f>P29*O28</f>
        <v>20.142857142857142</v>
      </c>
    </row>
    <row r="30" spans="2:21" x14ac:dyDescent="0.15">
      <c r="B30" s="3" t="s">
        <v>32</v>
      </c>
      <c r="C30" s="4" t="s">
        <v>1</v>
      </c>
      <c r="D30" s="6">
        <v>13534</v>
      </c>
      <c r="E30" s="19">
        <f>(D30/D29)*100</f>
        <v>86.968256008225168</v>
      </c>
      <c r="F30" s="20">
        <f>D30*C28</f>
        <v>117.17748917748918</v>
      </c>
      <c r="G30" s="4"/>
      <c r="H30" s="3" t="s">
        <v>32</v>
      </c>
      <c r="I30" s="4" t="s">
        <v>1</v>
      </c>
      <c r="J30" s="6">
        <v>13430</v>
      </c>
      <c r="K30" s="19">
        <f>(J30/J29)*100</f>
        <v>87.08903443356462</v>
      </c>
      <c r="L30" s="20">
        <f>J30*I28</f>
        <v>127.17803030303028</v>
      </c>
      <c r="M30" s="4"/>
      <c r="N30" s="3" t="s">
        <v>32</v>
      </c>
      <c r="O30" s="6" t="s">
        <v>1</v>
      </c>
      <c r="P30" s="6">
        <v>104</v>
      </c>
      <c r="Q30" s="19">
        <f>(P30/P29)*100</f>
        <v>73.75886524822694</v>
      </c>
      <c r="R30" s="20">
        <f>P30*O28</f>
        <v>14.857142857142856</v>
      </c>
    </row>
    <row r="31" spans="2:21" x14ac:dyDescent="0.15">
      <c r="B31" s="3" t="s">
        <v>33</v>
      </c>
      <c r="C31" s="4" t="s">
        <v>2</v>
      </c>
      <c r="D31" s="6">
        <v>432</v>
      </c>
      <c r="E31" s="19">
        <f>(D31/D29)*100</f>
        <v>2.7759928029816217</v>
      </c>
      <c r="F31" s="20">
        <f>D31*C28</f>
        <v>3.7402597402597402</v>
      </c>
      <c r="G31" s="4"/>
      <c r="H31" s="3" t="s">
        <v>33</v>
      </c>
      <c r="I31" s="4" t="s">
        <v>2</v>
      </c>
      <c r="J31" s="6">
        <v>424</v>
      </c>
      <c r="K31" s="19">
        <f>(J31/J29)*100</f>
        <v>2.7494974385578108</v>
      </c>
      <c r="L31" s="20">
        <f>J31*I28</f>
        <v>4.0151515151515147</v>
      </c>
      <c r="M31" s="4"/>
      <c r="N31" s="3" t="s">
        <v>33</v>
      </c>
      <c r="O31" s="6" t="s">
        <v>3</v>
      </c>
      <c r="P31" s="6">
        <v>8</v>
      </c>
      <c r="Q31" s="19">
        <f>(P31/P29)*100</f>
        <v>5.6737588652482271</v>
      </c>
      <c r="R31" s="20">
        <f>P31*O28</f>
        <v>1.1428571428571428</v>
      </c>
    </row>
    <row r="32" spans="2:21" x14ac:dyDescent="0.15">
      <c r="B32" s="55" t="s">
        <v>34</v>
      </c>
      <c r="C32" s="24" t="s">
        <v>14</v>
      </c>
      <c r="D32" s="25">
        <v>316</v>
      </c>
      <c r="E32" s="54">
        <f>(D32/D29)*100</f>
        <v>2.0305873281069271</v>
      </c>
      <c r="F32" s="26">
        <f>D32*C28</f>
        <v>2.7359307359307361</v>
      </c>
      <c r="G32" s="24"/>
      <c r="H32" s="55" t="s">
        <v>34</v>
      </c>
      <c r="I32" s="24" t="s">
        <v>14</v>
      </c>
      <c r="J32" s="6">
        <v>316</v>
      </c>
      <c r="K32" s="19">
        <f>(J32/J29)*100</f>
        <v>2.0491537513779914</v>
      </c>
      <c r="L32" s="20">
        <f>J32*I28</f>
        <v>2.9924242424242418</v>
      </c>
      <c r="M32" s="4"/>
      <c r="N32" s="3" t="s">
        <v>34</v>
      </c>
      <c r="O32" s="6" t="s">
        <v>2</v>
      </c>
      <c r="P32" s="6">
        <v>8</v>
      </c>
      <c r="Q32" s="19">
        <f>(P32/P29)*100</f>
        <v>5.6737588652482271</v>
      </c>
      <c r="R32" s="20">
        <f>P32*O28</f>
        <v>1.1428571428571428</v>
      </c>
    </row>
    <row r="33" spans="2:21" x14ac:dyDescent="0.15">
      <c r="B33" s="55" t="s">
        <v>35</v>
      </c>
      <c r="C33" s="24" t="s">
        <v>4</v>
      </c>
      <c r="D33" s="25">
        <v>236</v>
      </c>
      <c r="E33" s="54">
        <f>(D33/D29)*100</f>
        <v>1.5165145868140342</v>
      </c>
      <c r="F33" s="26">
        <f>D33*C28</f>
        <v>2.0432900432900434</v>
      </c>
      <c r="G33" s="24"/>
      <c r="H33" s="55" t="s">
        <v>35</v>
      </c>
      <c r="I33" s="24" t="s">
        <v>4</v>
      </c>
      <c r="J33" s="6">
        <v>232</v>
      </c>
      <c r="K33" s="19">
        <f>(J33/J29)*100</f>
        <v>1.5044419946825756</v>
      </c>
      <c r="L33" s="20">
        <f>J33*I28</f>
        <v>2.1969696969696968</v>
      </c>
      <c r="M33" s="4"/>
      <c r="N33" s="3" t="s">
        <v>35</v>
      </c>
      <c r="O33" s="6" t="s">
        <v>4</v>
      </c>
      <c r="P33" s="6">
        <v>4</v>
      </c>
      <c r="Q33" s="19">
        <f>(P33/P29)*100</f>
        <v>2.8368794326241136</v>
      </c>
      <c r="R33" s="20">
        <f>P33*O28</f>
        <v>0.5714285714285714</v>
      </c>
    </row>
    <row r="34" spans="2:21" x14ac:dyDescent="0.15">
      <c r="B34" s="55" t="s">
        <v>36</v>
      </c>
      <c r="C34" s="24" t="s">
        <v>5</v>
      </c>
      <c r="D34" s="25">
        <v>181</v>
      </c>
      <c r="E34" s="54">
        <f>(D34/D29)*100</f>
        <v>1.1630895771751704</v>
      </c>
      <c r="F34" s="26">
        <f>D34*C28</f>
        <v>1.5670995670995671</v>
      </c>
      <c r="G34" s="24"/>
      <c r="H34" s="55" t="s">
        <v>36</v>
      </c>
      <c r="I34" s="24" t="s">
        <v>5</v>
      </c>
      <c r="J34" s="6">
        <v>181</v>
      </c>
      <c r="K34" s="19">
        <f>(J34/J29)*100</f>
        <v>1.1737241424032163</v>
      </c>
      <c r="L34" s="20">
        <f>J34*I28</f>
        <v>1.7140151515151512</v>
      </c>
      <c r="M34" s="4"/>
      <c r="N34" s="3" t="s">
        <v>36</v>
      </c>
      <c r="O34" s="6" t="s">
        <v>10</v>
      </c>
      <c r="P34" s="6">
        <v>4</v>
      </c>
      <c r="Q34" s="19">
        <f>(P34/P29)*100</f>
        <v>2.8368794326241136</v>
      </c>
      <c r="R34" s="20">
        <f>P34*O28</f>
        <v>0.5714285714285714</v>
      </c>
      <c r="T34" s="1" t="s">
        <v>121</v>
      </c>
      <c r="U34" s="1" t="s">
        <v>123</v>
      </c>
    </row>
    <row r="35" spans="2:21" x14ac:dyDescent="0.15">
      <c r="B35" s="55" t="s">
        <v>37</v>
      </c>
      <c r="C35" s="24" t="s">
        <v>10</v>
      </c>
      <c r="D35" s="25">
        <v>168</v>
      </c>
      <c r="E35" s="54">
        <f>(D35/D29)*100</f>
        <v>1.0795527567150753</v>
      </c>
      <c r="F35" s="26">
        <f>D35*C28</f>
        <v>1.4545454545454546</v>
      </c>
      <c r="G35" s="24"/>
      <c r="H35" s="55" t="s">
        <v>37</v>
      </c>
      <c r="I35" s="24" t="s">
        <v>10</v>
      </c>
      <c r="J35" s="6">
        <v>164</v>
      </c>
      <c r="K35" s="19">
        <f>(J35/J29)*100</f>
        <v>1.0634848583100966</v>
      </c>
      <c r="L35" s="20">
        <f>J35*I28</f>
        <v>1.5530303030303028</v>
      </c>
      <c r="M35" s="4"/>
      <c r="N35" s="3" t="s">
        <v>37</v>
      </c>
      <c r="O35" s="4" t="s">
        <v>74</v>
      </c>
      <c r="P35" s="6">
        <v>3</v>
      </c>
      <c r="Q35" s="19">
        <f>(P35/P29)*100</f>
        <v>2.1276595744680851</v>
      </c>
      <c r="R35" s="20">
        <f>P35*O28</f>
        <v>0.42857142857142855</v>
      </c>
      <c r="U35" s="1" t="s">
        <v>124</v>
      </c>
    </row>
    <row r="36" spans="2:21" x14ac:dyDescent="0.15">
      <c r="B36" s="55" t="s">
        <v>38</v>
      </c>
      <c r="C36" s="24" t="s">
        <v>11</v>
      </c>
      <c r="D36" s="25">
        <v>148</v>
      </c>
      <c r="E36" s="54">
        <f>(D36/D29)*100</f>
        <v>0.95103457139185199</v>
      </c>
      <c r="F36" s="26">
        <f>D36*C28</f>
        <v>1.2813852813852813</v>
      </c>
      <c r="G36" s="24"/>
      <c r="H36" s="55" t="s">
        <v>38</v>
      </c>
      <c r="I36" s="24" t="s">
        <v>11</v>
      </c>
      <c r="J36" s="6">
        <v>148</v>
      </c>
      <c r="K36" s="19">
        <f>(J36/J29)*100</f>
        <v>0.95973023798716028</v>
      </c>
      <c r="L36" s="20">
        <f>J36*I28</f>
        <v>1.4015151515151514</v>
      </c>
      <c r="M36" s="4"/>
      <c r="N36" s="3" t="s">
        <v>38</v>
      </c>
      <c r="O36" s="4" t="s">
        <v>80</v>
      </c>
      <c r="P36" s="6">
        <v>2</v>
      </c>
      <c r="Q36" s="19">
        <f>(P36/P29)*100</f>
        <v>1.4184397163120568</v>
      </c>
      <c r="R36" s="20">
        <f>P36*O28</f>
        <v>0.2857142857142857</v>
      </c>
    </row>
    <row r="37" spans="2:21" x14ac:dyDescent="0.15">
      <c r="B37" s="3" t="s">
        <v>39</v>
      </c>
      <c r="C37" s="4" t="s">
        <v>15</v>
      </c>
      <c r="D37" s="6">
        <v>85</v>
      </c>
      <c r="E37" s="19">
        <f>(D37/D29)*100</f>
        <v>0.54620228762369882</v>
      </c>
      <c r="F37" s="20">
        <f>D37*C28</f>
        <v>0.73593073593073588</v>
      </c>
      <c r="G37" s="4"/>
      <c r="H37" s="3" t="s">
        <v>39</v>
      </c>
      <c r="I37" s="4" t="s">
        <v>15</v>
      </c>
      <c r="J37" s="6">
        <v>85</v>
      </c>
      <c r="K37" s="19">
        <f>(J37/J30)*100</f>
        <v>0.63291139240506333</v>
      </c>
      <c r="L37" s="20">
        <f>J37*I28</f>
        <v>0.80492424242424232</v>
      </c>
      <c r="M37" s="4"/>
      <c r="N37" s="3" t="s">
        <v>39</v>
      </c>
      <c r="O37" s="4" t="s">
        <v>81</v>
      </c>
      <c r="P37" s="6">
        <v>1</v>
      </c>
      <c r="Q37" s="19">
        <f>(P37/P29)*100</f>
        <v>0.70921985815602839</v>
      </c>
      <c r="R37" s="20">
        <f>P37*O28</f>
        <v>0.14285714285714285</v>
      </c>
    </row>
    <row r="38" spans="2:21" x14ac:dyDescent="0.15">
      <c r="B38" s="3" t="s">
        <v>40</v>
      </c>
      <c r="C38" s="4" t="s">
        <v>7</v>
      </c>
      <c r="D38" s="6">
        <v>60</v>
      </c>
      <c r="E38" s="19">
        <f>(D38/D29)*100</f>
        <v>0.3855545559696697</v>
      </c>
      <c r="F38" s="20">
        <f>D38*C28</f>
        <v>0.51948051948051943</v>
      </c>
      <c r="G38" s="4"/>
      <c r="H38" s="3" t="s">
        <v>40</v>
      </c>
      <c r="I38" s="4" t="s">
        <v>7</v>
      </c>
      <c r="J38" s="6">
        <v>60</v>
      </c>
      <c r="K38" s="19">
        <f>(J38/J29)*100</f>
        <v>0.38907982621101095</v>
      </c>
      <c r="L38" s="20">
        <f>J38*I28</f>
        <v>0.56818181818181812</v>
      </c>
      <c r="M38" s="4"/>
      <c r="N38" s="3" t="s">
        <v>40</v>
      </c>
      <c r="O38" s="4" t="s">
        <v>63</v>
      </c>
      <c r="P38" s="6">
        <v>1</v>
      </c>
      <c r="Q38" s="19">
        <f>(P38/P29)*100</f>
        <v>0.70921985815602839</v>
      </c>
      <c r="R38" s="20">
        <f>P38*O28</f>
        <v>0.14285714285714285</v>
      </c>
    </row>
    <row r="39" spans="2:21" ht="12" thickBot="1" x14ac:dyDescent="0.2">
      <c r="B39" s="8" t="s">
        <v>41</v>
      </c>
      <c r="C39" s="9" t="s">
        <v>79</v>
      </c>
      <c r="D39" s="10">
        <v>47</v>
      </c>
      <c r="E39" s="30">
        <f>(D39/D29)*100</f>
        <v>0.30201773550957461</v>
      </c>
      <c r="F39" s="22">
        <f>D39*C28</f>
        <v>0.40692640692640691</v>
      </c>
      <c r="G39" s="9"/>
      <c r="H39" s="8" t="s">
        <v>41</v>
      </c>
      <c r="I39" s="9" t="s">
        <v>79</v>
      </c>
      <c r="J39" s="10">
        <v>47</v>
      </c>
      <c r="K39" s="30">
        <f>(J39/J29)*100</f>
        <v>0.30477919719862523</v>
      </c>
      <c r="L39" s="22">
        <f>J39*I28</f>
        <v>0.44507575757575751</v>
      </c>
      <c r="M39" s="9"/>
      <c r="N39" s="8" t="s">
        <v>41</v>
      </c>
      <c r="O39" s="61" t="s">
        <v>82</v>
      </c>
      <c r="P39" s="71">
        <v>1</v>
      </c>
      <c r="Q39" s="72">
        <f>(P39/P29)*100</f>
        <v>0.70921985815602839</v>
      </c>
      <c r="R39" s="73">
        <f>P39*O28</f>
        <v>0.14285714285714285</v>
      </c>
    </row>
    <row r="40" spans="2:21" x14ac:dyDescent="0.15">
      <c r="O40" s="62" t="s">
        <v>121</v>
      </c>
      <c r="P40" s="68">
        <v>1</v>
      </c>
      <c r="Q40" s="94">
        <f>(P40/P29)*100</f>
        <v>0.70921985815602839</v>
      </c>
      <c r="R40" s="74">
        <f>P40*O28</f>
        <v>0.14285714285714285</v>
      </c>
    </row>
    <row r="41" spans="2:21" ht="12" thickBot="1" x14ac:dyDescent="0.2"/>
    <row r="42" spans="2:21" x14ac:dyDescent="0.15">
      <c r="B42" s="15"/>
      <c r="C42" s="16" t="s">
        <v>22</v>
      </c>
      <c r="D42" s="16"/>
      <c r="E42" s="16"/>
      <c r="F42" s="17"/>
      <c r="G42" s="2"/>
      <c r="H42" s="86" t="s">
        <v>27</v>
      </c>
      <c r="I42" s="87"/>
      <c r="J42" s="87"/>
      <c r="K42" s="87"/>
      <c r="L42" s="88"/>
      <c r="M42" s="18"/>
      <c r="N42" s="89" t="s">
        <v>28</v>
      </c>
      <c r="O42" s="90"/>
      <c r="P42" s="90"/>
      <c r="Q42" s="90"/>
      <c r="R42" s="90"/>
      <c r="S42" s="35"/>
      <c r="T42" s="37" t="s">
        <v>114</v>
      </c>
      <c r="U42" s="37"/>
    </row>
    <row r="43" spans="2:21" x14ac:dyDescent="0.15">
      <c r="B43" s="3"/>
      <c r="C43" s="4"/>
      <c r="D43" s="4"/>
      <c r="E43" s="4"/>
      <c r="F43" s="11"/>
      <c r="G43" s="4"/>
      <c r="H43" s="12"/>
      <c r="I43" s="4"/>
      <c r="J43" s="4"/>
      <c r="K43" s="4"/>
      <c r="L43" s="11"/>
      <c r="M43" s="4"/>
      <c r="N43" s="12"/>
      <c r="O43" s="4"/>
      <c r="P43" s="4"/>
      <c r="Q43" s="4"/>
      <c r="R43" s="5"/>
      <c r="T43" s="37" t="s">
        <v>58</v>
      </c>
      <c r="U43" s="37"/>
    </row>
    <row r="44" spans="2:21" x14ac:dyDescent="0.15">
      <c r="B44" s="3" t="s">
        <v>29</v>
      </c>
      <c r="C44" s="6">
        <v>57</v>
      </c>
      <c r="D44" s="4"/>
      <c r="E44" s="4"/>
      <c r="F44" s="11"/>
      <c r="G44" s="4"/>
      <c r="H44" s="3" t="s">
        <v>29</v>
      </c>
      <c r="I44" s="6">
        <v>47</v>
      </c>
      <c r="J44" s="4"/>
      <c r="K44" s="4"/>
      <c r="L44" s="11"/>
      <c r="M44" s="4"/>
      <c r="N44" s="3" t="s">
        <v>29</v>
      </c>
      <c r="O44" s="4">
        <v>10</v>
      </c>
      <c r="P44" s="4"/>
      <c r="Q44" s="4"/>
      <c r="R44" s="5"/>
    </row>
    <row r="45" spans="2:21" x14ac:dyDescent="0.15">
      <c r="B45" s="3" t="s">
        <v>30</v>
      </c>
      <c r="C45" s="13">
        <v>1.7</v>
      </c>
      <c r="D45" s="4"/>
      <c r="E45" s="4"/>
      <c r="F45" s="11"/>
      <c r="G45" s="4"/>
      <c r="H45" s="3" t="s">
        <v>30</v>
      </c>
      <c r="I45" s="13">
        <v>1.5</v>
      </c>
      <c r="J45" s="4"/>
      <c r="K45" s="4"/>
      <c r="L45" s="11"/>
      <c r="M45" s="4"/>
      <c r="N45" s="3" t="s">
        <v>30</v>
      </c>
      <c r="O45" s="14">
        <v>2.4</v>
      </c>
      <c r="P45" s="4"/>
      <c r="Q45" s="4"/>
      <c r="R45" s="5"/>
    </row>
    <row r="46" spans="2:21" x14ac:dyDescent="0.15">
      <c r="B46" s="3" t="s">
        <v>0</v>
      </c>
      <c r="C46" s="6">
        <v>57</v>
      </c>
      <c r="D46" s="4"/>
      <c r="E46" s="4"/>
      <c r="F46" s="11"/>
      <c r="G46" s="4"/>
      <c r="H46" s="3" t="s">
        <v>0</v>
      </c>
      <c r="I46" s="6">
        <v>47</v>
      </c>
      <c r="J46" s="4"/>
      <c r="K46" s="4"/>
      <c r="L46" s="11"/>
      <c r="M46" s="4"/>
      <c r="N46" s="3" t="s">
        <v>0</v>
      </c>
      <c r="O46" s="4">
        <v>10</v>
      </c>
      <c r="P46" s="4"/>
      <c r="Q46" s="4"/>
      <c r="R46" s="5"/>
    </row>
    <row r="47" spans="2:21" x14ac:dyDescent="0.15">
      <c r="B47" s="3" t="s">
        <v>42</v>
      </c>
      <c r="C47" s="6">
        <v>54</v>
      </c>
      <c r="D47" s="4"/>
      <c r="E47" s="4"/>
      <c r="F47" s="11"/>
      <c r="G47" s="4"/>
      <c r="H47" s="3" t="s">
        <v>42</v>
      </c>
      <c r="I47" s="6">
        <v>48</v>
      </c>
      <c r="J47" s="4"/>
      <c r="K47" s="4"/>
      <c r="L47" s="11"/>
      <c r="M47" s="4"/>
      <c r="N47" s="3" t="s">
        <v>42</v>
      </c>
      <c r="O47" s="4">
        <v>28</v>
      </c>
      <c r="P47" s="4"/>
      <c r="Q47" s="4"/>
      <c r="R47" s="5"/>
    </row>
    <row r="48" spans="2:21" x14ac:dyDescent="0.15">
      <c r="B48" s="3" t="s">
        <v>31</v>
      </c>
      <c r="C48" s="23">
        <f>1/(C45*C46)</f>
        <v>1.0319917440660476E-2</v>
      </c>
      <c r="D48" s="6"/>
      <c r="E48" s="6"/>
      <c r="F48" s="11"/>
      <c r="G48" s="4"/>
      <c r="H48" s="3" t="s">
        <v>31</v>
      </c>
      <c r="I48" s="23">
        <f>1/(I45*I46)</f>
        <v>1.4184397163120567E-2</v>
      </c>
      <c r="J48" s="6"/>
      <c r="K48" s="6"/>
      <c r="L48" s="11"/>
      <c r="M48" s="4"/>
      <c r="N48" s="3" t="s">
        <v>31</v>
      </c>
      <c r="O48" s="23">
        <f>1/(O45*O46)</f>
        <v>4.1666666666666664E-2</v>
      </c>
      <c r="P48" s="6"/>
      <c r="Q48" s="6"/>
      <c r="R48" s="7"/>
    </row>
    <row r="49" spans="2:21" x14ac:dyDescent="0.15">
      <c r="B49" s="3" t="s">
        <v>43</v>
      </c>
      <c r="C49" s="4"/>
      <c r="D49" s="6">
        <v>4957</v>
      </c>
      <c r="E49" s="6"/>
      <c r="F49" s="21">
        <f>D49*C48</f>
        <v>51.155830753353982</v>
      </c>
      <c r="G49" s="4"/>
      <c r="H49" s="3" t="s">
        <v>43</v>
      </c>
      <c r="I49" s="4"/>
      <c r="J49" s="6">
        <v>4653</v>
      </c>
      <c r="K49" s="6"/>
      <c r="L49" s="21">
        <f>J49*I48</f>
        <v>66</v>
      </c>
      <c r="M49" s="4"/>
      <c r="N49" s="3" t="s">
        <v>43</v>
      </c>
      <c r="O49" s="4"/>
      <c r="P49" s="6">
        <v>304</v>
      </c>
      <c r="Q49" s="6"/>
      <c r="R49" s="21">
        <f>P49*O48</f>
        <v>12.666666666666666</v>
      </c>
    </row>
    <row r="50" spans="2:21" x14ac:dyDescent="0.15">
      <c r="B50" s="3" t="s">
        <v>32</v>
      </c>
      <c r="C50" s="4" t="s">
        <v>1</v>
      </c>
      <c r="D50" s="6">
        <v>3693</v>
      </c>
      <c r="E50" s="19">
        <f>(D50/D49)*100</f>
        <v>74.500706072221107</v>
      </c>
      <c r="F50" s="20">
        <f>D50*C48</f>
        <v>38.111455108359138</v>
      </c>
      <c r="G50" s="4"/>
      <c r="H50" s="3" t="s">
        <v>32</v>
      </c>
      <c r="I50" s="4" t="s">
        <v>1</v>
      </c>
      <c r="J50" s="6">
        <v>3582</v>
      </c>
      <c r="K50" s="19">
        <f>(J50/J49)*100</f>
        <v>76.9825918762089</v>
      </c>
      <c r="L50" s="20">
        <f>J50*I48</f>
        <v>50.808510638297868</v>
      </c>
      <c r="M50" s="4"/>
      <c r="N50" s="3" t="s">
        <v>32</v>
      </c>
      <c r="O50" s="6" t="s">
        <v>1</v>
      </c>
      <c r="P50" s="6">
        <v>111</v>
      </c>
      <c r="Q50" s="19">
        <f>(P50/P49)*100</f>
        <v>36.513157894736842</v>
      </c>
      <c r="R50" s="20">
        <f>P50*O48</f>
        <v>4.625</v>
      </c>
    </row>
    <row r="51" spans="2:21" x14ac:dyDescent="0.15">
      <c r="B51" s="3" t="s">
        <v>33</v>
      </c>
      <c r="C51" s="4" t="s">
        <v>2</v>
      </c>
      <c r="D51" s="6">
        <v>279</v>
      </c>
      <c r="E51" s="19">
        <f>(D51/D49)*100</f>
        <v>5.6284042767803104</v>
      </c>
      <c r="F51" s="20">
        <f>D51*C48</f>
        <v>2.8792569659442728</v>
      </c>
      <c r="G51" s="4"/>
      <c r="H51" s="3" t="s">
        <v>33</v>
      </c>
      <c r="I51" s="4" t="s">
        <v>2</v>
      </c>
      <c r="J51" s="6">
        <v>245</v>
      </c>
      <c r="K51" s="19">
        <f>(J51/J49)*100</f>
        <v>5.2654201590371805</v>
      </c>
      <c r="L51" s="20">
        <f>J51*I48</f>
        <v>3.4751773049645389</v>
      </c>
      <c r="M51" s="4"/>
      <c r="N51" s="3" t="s">
        <v>33</v>
      </c>
      <c r="O51" s="25" t="s">
        <v>47</v>
      </c>
      <c r="P51" s="25">
        <v>56</v>
      </c>
      <c r="Q51" s="19">
        <f>(P51/P49)*100</f>
        <v>18.421052631578945</v>
      </c>
      <c r="R51" s="26">
        <f>P51*O48</f>
        <v>2.333333333333333</v>
      </c>
    </row>
    <row r="52" spans="2:21" x14ac:dyDescent="0.15">
      <c r="B52" s="3" t="s">
        <v>34</v>
      </c>
      <c r="C52" s="24" t="s">
        <v>14</v>
      </c>
      <c r="D52" s="25">
        <v>242</v>
      </c>
      <c r="E52" s="54">
        <f>(D52/D49)*100</f>
        <v>4.8819850716158975</v>
      </c>
      <c r="F52" s="26">
        <f>D52*C48</f>
        <v>2.4974200206398351</v>
      </c>
      <c r="G52" s="24"/>
      <c r="H52" s="55" t="s">
        <v>34</v>
      </c>
      <c r="I52" s="24" t="s">
        <v>14</v>
      </c>
      <c r="J52" s="6">
        <v>242</v>
      </c>
      <c r="K52" s="19">
        <f>(J52/J49)*100</f>
        <v>5.2009456264775409</v>
      </c>
      <c r="L52" s="20">
        <f>J52*I48</f>
        <v>3.4326241134751774</v>
      </c>
      <c r="M52" s="4"/>
      <c r="N52" s="3" t="s">
        <v>34</v>
      </c>
      <c r="O52" s="25" t="s">
        <v>2</v>
      </c>
      <c r="P52" s="25">
        <v>34</v>
      </c>
      <c r="Q52" s="19">
        <f>(P52/P49)*100</f>
        <v>11.184210526315789</v>
      </c>
      <c r="R52" s="26">
        <f>P52*O48</f>
        <v>1.4166666666666665</v>
      </c>
    </row>
    <row r="53" spans="2:21" x14ac:dyDescent="0.15">
      <c r="B53" s="3" t="s">
        <v>35</v>
      </c>
      <c r="C53" s="24" t="s">
        <v>4</v>
      </c>
      <c r="D53" s="25">
        <v>179</v>
      </c>
      <c r="E53" s="54">
        <f>(D53/D49)*100</f>
        <v>3.6110550736332456</v>
      </c>
      <c r="F53" s="26">
        <f>D53*C48</f>
        <v>1.8472652218782253</v>
      </c>
      <c r="G53" s="24"/>
      <c r="H53" s="55" t="s">
        <v>35</v>
      </c>
      <c r="I53" s="24" t="s">
        <v>4</v>
      </c>
      <c r="J53" s="6">
        <v>160</v>
      </c>
      <c r="K53" s="19">
        <f>(J53/J49)*100</f>
        <v>3.4386417365140769</v>
      </c>
      <c r="L53" s="20">
        <f>J53*I48</f>
        <v>2.2695035460992905</v>
      </c>
      <c r="M53" s="4"/>
      <c r="N53" s="3" t="s">
        <v>35</v>
      </c>
      <c r="O53" s="6" t="s">
        <v>10</v>
      </c>
      <c r="P53" s="6">
        <v>28</v>
      </c>
      <c r="Q53" s="19">
        <f>(P53/P49)*100</f>
        <v>9.2105263157894726</v>
      </c>
      <c r="R53" s="20">
        <f>P53*O48</f>
        <v>1.1666666666666665</v>
      </c>
    </row>
    <row r="54" spans="2:21" x14ac:dyDescent="0.15">
      <c r="B54" s="3" t="s">
        <v>36</v>
      </c>
      <c r="C54" s="24" t="s">
        <v>5</v>
      </c>
      <c r="D54" s="25">
        <v>129</v>
      </c>
      <c r="E54" s="54">
        <f>(D54/D49)*100</f>
        <v>2.6023804720597137</v>
      </c>
      <c r="F54" s="26">
        <f>D54*C48</f>
        <v>1.3312693498452015</v>
      </c>
      <c r="G54" s="24"/>
      <c r="H54" s="55" t="s">
        <v>36</v>
      </c>
      <c r="I54" s="24" t="s">
        <v>5</v>
      </c>
      <c r="J54" s="6">
        <v>129</v>
      </c>
      <c r="K54" s="19">
        <f>(J54/J49)*100</f>
        <v>2.7724049000644744</v>
      </c>
      <c r="L54" s="20">
        <f>J54*I48</f>
        <v>1.8297872340425532</v>
      </c>
      <c r="M54" s="4"/>
      <c r="N54" s="3" t="s">
        <v>36</v>
      </c>
      <c r="O54" s="6" t="s">
        <v>4</v>
      </c>
      <c r="P54" s="6">
        <v>19</v>
      </c>
      <c r="Q54" s="19">
        <f>(P54/P49)*100</f>
        <v>6.25</v>
      </c>
      <c r="R54" s="20">
        <f>P54*O48</f>
        <v>0.79166666666666663</v>
      </c>
    </row>
    <row r="55" spans="2:21" x14ac:dyDescent="0.15">
      <c r="B55" s="3" t="s">
        <v>37</v>
      </c>
      <c r="C55" s="24" t="s">
        <v>10</v>
      </c>
      <c r="D55" s="25">
        <v>88</v>
      </c>
      <c r="E55" s="54">
        <f>(D55/D49)*100</f>
        <v>1.7752672987694169</v>
      </c>
      <c r="F55" s="26">
        <f>D55*C48</f>
        <v>0.90815273477812197</v>
      </c>
      <c r="G55" s="24"/>
      <c r="H55" s="55" t="s">
        <v>37</v>
      </c>
      <c r="I55" s="24" t="s">
        <v>10</v>
      </c>
      <c r="J55" s="6">
        <v>60</v>
      </c>
      <c r="K55" s="19">
        <f>(J55/J49)*100</f>
        <v>1.2894906511927788</v>
      </c>
      <c r="L55" s="20">
        <f>J55*I48</f>
        <v>0.85106382978723405</v>
      </c>
      <c r="M55" s="4"/>
      <c r="N55" s="3" t="s">
        <v>37</v>
      </c>
      <c r="O55" s="4" t="s">
        <v>12</v>
      </c>
      <c r="P55" s="6">
        <v>10</v>
      </c>
      <c r="Q55" s="19">
        <f>(P55/P49)*100</f>
        <v>3.2894736842105261</v>
      </c>
      <c r="R55" s="20">
        <f>P55*O48</f>
        <v>0.41666666666666663</v>
      </c>
    </row>
    <row r="56" spans="2:21" x14ac:dyDescent="0.15">
      <c r="B56" s="3" t="s">
        <v>38</v>
      </c>
      <c r="C56" s="24" t="s">
        <v>47</v>
      </c>
      <c r="D56" s="25">
        <v>57</v>
      </c>
      <c r="E56" s="54">
        <f>(D56/D49)*100</f>
        <v>1.1498890457938269</v>
      </c>
      <c r="F56" s="26">
        <f>D56*C48</f>
        <v>0.58823529411764719</v>
      </c>
      <c r="G56" s="24"/>
      <c r="H56" s="55" t="s">
        <v>38</v>
      </c>
      <c r="I56" s="24" t="s">
        <v>11</v>
      </c>
      <c r="J56" s="6">
        <v>38</v>
      </c>
      <c r="K56" s="19">
        <f>(J56/J49)*100</f>
        <v>0.81667741242209324</v>
      </c>
      <c r="L56" s="20">
        <f>J56*I48</f>
        <v>0.53900709219858156</v>
      </c>
      <c r="M56" s="4"/>
      <c r="N56" s="3" t="s">
        <v>38</v>
      </c>
      <c r="O56" s="4" t="s">
        <v>49</v>
      </c>
      <c r="P56" s="6">
        <v>6</v>
      </c>
      <c r="Q56" s="19">
        <f>(P56/P49)*100</f>
        <v>1.9736842105263157</v>
      </c>
      <c r="R56" s="20">
        <f>P56*O48</f>
        <v>0.25</v>
      </c>
    </row>
    <row r="57" spans="2:21" x14ac:dyDescent="0.15">
      <c r="B57" s="3" t="s">
        <v>39</v>
      </c>
      <c r="C57" s="24" t="s">
        <v>11</v>
      </c>
      <c r="D57" s="25">
        <v>38</v>
      </c>
      <c r="E57" s="54">
        <f>(D57/D49)*100</f>
        <v>0.76659269719588463</v>
      </c>
      <c r="F57" s="26">
        <f>D57*C48</f>
        <v>0.39215686274509809</v>
      </c>
      <c r="G57" s="24"/>
      <c r="H57" s="55" t="s">
        <v>39</v>
      </c>
      <c r="I57" s="24" t="s">
        <v>18</v>
      </c>
      <c r="J57" s="6">
        <v>16</v>
      </c>
      <c r="K57" s="19">
        <f>(J57/J50)*100</f>
        <v>0.44667783361250701</v>
      </c>
      <c r="L57" s="20">
        <f>J57*I48</f>
        <v>0.22695035460992907</v>
      </c>
      <c r="M57" s="4"/>
      <c r="N57" s="3" t="s">
        <v>39</v>
      </c>
      <c r="O57" s="4" t="s">
        <v>17</v>
      </c>
      <c r="P57" s="6">
        <v>5</v>
      </c>
      <c r="Q57" s="19">
        <f>(P57/P49)*100</f>
        <v>1.6447368421052631</v>
      </c>
      <c r="R57" s="20">
        <f>P57*O48</f>
        <v>0.20833333333333331</v>
      </c>
    </row>
    <row r="58" spans="2:21" x14ac:dyDescent="0.15">
      <c r="B58" s="3" t="s">
        <v>40</v>
      </c>
      <c r="C58" s="24" t="s">
        <v>18</v>
      </c>
      <c r="D58" s="25">
        <v>17</v>
      </c>
      <c r="E58" s="19">
        <f>(D58/D49)*100</f>
        <v>0.34294936453500102</v>
      </c>
      <c r="F58" s="26">
        <f>D58*C48</f>
        <v>0.17543859649122809</v>
      </c>
      <c r="G58" s="4"/>
      <c r="H58" s="3" t="s">
        <v>40</v>
      </c>
      <c r="I58" s="4" t="s">
        <v>19</v>
      </c>
      <c r="J58" s="6">
        <v>15</v>
      </c>
      <c r="K58" s="19">
        <f>(J58/J49)*100</f>
        <v>0.32237266279819471</v>
      </c>
      <c r="L58" s="20">
        <f>J58*I48</f>
        <v>0.21276595744680851</v>
      </c>
      <c r="M58" s="4"/>
      <c r="N58" s="3" t="s">
        <v>40</v>
      </c>
      <c r="O58" s="4" t="s">
        <v>3</v>
      </c>
      <c r="P58" s="6">
        <v>4</v>
      </c>
      <c r="Q58" s="19">
        <f>(P58/P49)*100</f>
        <v>1.3157894736842104</v>
      </c>
      <c r="R58" s="20">
        <f>P58*O48</f>
        <v>0.16666666666666666</v>
      </c>
    </row>
    <row r="59" spans="2:21" ht="12" thickBot="1" x14ac:dyDescent="0.2">
      <c r="B59" s="8" t="s">
        <v>41</v>
      </c>
      <c r="C59" s="27" t="s">
        <v>19</v>
      </c>
      <c r="D59" s="28">
        <v>17</v>
      </c>
      <c r="E59" s="30">
        <f>(D59/D49)*100</f>
        <v>0.34294936453500102</v>
      </c>
      <c r="F59" s="29">
        <f>D59*C48</f>
        <v>0.17543859649122809</v>
      </c>
      <c r="G59" s="9"/>
      <c r="H59" s="8" t="s">
        <v>41</v>
      </c>
      <c r="I59" s="61" t="s">
        <v>9</v>
      </c>
      <c r="J59" s="71">
        <v>13</v>
      </c>
      <c r="K59" s="72">
        <f>(J59/J49)*100</f>
        <v>0.27938964109176878</v>
      </c>
      <c r="L59" s="73">
        <f>J59*I48</f>
        <v>0.18439716312056736</v>
      </c>
      <c r="M59" s="9"/>
      <c r="N59" s="8" t="s">
        <v>41</v>
      </c>
      <c r="O59" s="61" t="s">
        <v>83</v>
      </c>
      <c r="P59" s="71">
        <v>3</v>
      </c>
      <c r="Q59" s="72">
        <f>(P59/P49)*100</f>
        <v>0.98684210526315785</v>
      </c>
      <c r="R59" s="73">
        <f>P59*O48</f>
        <v>0.125</v>
      </c>
    </row>
    <row r="60" spans="2:21" x14ac:dyDescent="0.15">
      <c r="I60" s="62" t="s">
        <v>83</v>
      </c>
      <c r="J60" s="68">
        <v>13</v>
      </c>
      <c r="K60" s="69">
        <f>(J60/J49)*100</f>
        <v>0.27938964109176878</v>
      </c>
      <c r="L60" s="70">
        <f>J60*I48</f>
        <v>0.18439716312056736</v>
      </c>
      <c r="O60" s="62" t="s">
        <v>125</v>
      </c>
      <c r="P60" s="68">
        <v>3</v>
      </c>
      <c r="Q60" s="69">
        <f>(P60/P49)*100</f>
        <v>0.98684210526315785</v>
      </c>
      <c r="R60" s="70">
        <f>P60*O48</f>
        <v>0.125</v>
      </c>
    </row>
    <row r="61" spans="2:21" ht="12" thickBot="1" x14ac:dyDescent="0.2"/>
    <row r="62" spans="2:21" x14ac:dyDescent="0.15">
      <c r="B62" s="15"/>
      <c r="C62" s="16" t="s">
        <v>53</v>
      </c>
      <c r="D62" s="16"/>
      <c r="E62" s="16"/>
      <c r="F62" s="17"/>
      <c r="G62" s="2"/>
      <c r="H62" s="86" t="s">
        <v>54</v>
      </c>
      <c r="I62" s="87"/>
      <c r="J62" s="87"/>
      <c r="K62" s="87"/>
      <c r="L62" s="88"/>
      <c r="M62" s="18"/>
      <c r="N62" s="89" t="s">
        <v>55</v>
      </c>
      <c r="O62" s="90"/>
      <c r="P62" s="90"/>
      <c r="Q62" s="90"/>
      <c r="R62" s="90"/>
      <c r="T62" s="37" t="s">
        <v>114</v>
      </c>
      <c r="U62" s="37"/>
    </row>
    <row r="63" spans="2:21" x14ac:dyDescent="0.15">
      <c r="B63" s="3"/>
      <c r="C63" s="4"/>
      <c r="D63" s="4"/>
      <c r="E63" s="4"/>
      <c r="F63" s="11"/>
      <c r="G63" s="4"/>
      <c r="H63" s="12"/>
      <c r="I63" s="4"/>
      <c r="J63" s="4"/>
      <c r="K63" s="4"/>
      <c r="L63" s="11"/>
      <c r="M63" s="4"/>
      <c r="N63" s="12"/>
      <c r="O63" s="4"/>
      <c r="P63" s="4"/>
      <c r="Q63" s="4"/>
      <c r="R63" s="5"/>
      <c r="T63" s="37" t="s">
        <v>86</v>
      </c>
      <c r="U63" s="37"/>
    </row>
    <row r="64" spans="2:21" x14ac:dyDescent="0.15">
      <c r="B64" s="3" t="s">
        <v>29</v>
      </c>
      <c r="C64" s="6">
        <v>50</v>
      </c>
      <c r="D64" s="4"/>
      <c r="E64" s="4"/>
      <c r="F64" s="11"/>
      <c r="G64" s="4"/>
      <c r="H64" s="3" t="s">
        <v>29</v>
      </c>
      <c r="I64" s="6">
        <v>31</v>
      </c>
      <c r="J64" s="4"/>
      <c r="K64" s="4"/>
      <c r="L64" s="11"/>
      <c r="M64" s="4"/>
      <c r="N64" s="3" t="s">
        <v>29</v>
      </c>
      <c r="O64" s="4">
        <v>19</v>
      </c>
      <c r="P64" s="4"/>
      <c r="Q64" s="4"/>
      <c r="R64" s="5"/>
    </row>
    <row r="65" spans="2:21" x14ac:dyDescent="0.15">
      <c r="B65" s="3" t="s">
        <v>30</v>
      </c>
      <c r="C65" s="13">
        <v>1.7</v>
      </c>
      <c r="D65" s="4"/>
      <c r="E65" s="4"/>
      <c r="F65" s="11"/>
      <c r="G65" s="4"/>
      <c r="H65" s="3" t="s">
        <v>30</v>
      </c>
      <c r="I65" s="13">
        <v>1.4</v>
      </c>
      <c r="J65" s="4"/>
      <c r="K65" s="4"/>
      <c r="L65" s="11"/>
      <c r="M65" s="4"/>
      <c r="N65" s="3" t="s">
        <v>30</v>
      </c>
      <c r="O65" s="14">
        <v>2.4</v>
      </c>
      <c r="P65" s="4"/>
      <c r="Q65" s="4"/>
      <c r="R65" s="5"/>
      <c r="T65" s="60" t="s">
        <v>115</v>
      </c>
    </row>
    <row r="66" spans="2:21" x14ac:dyDescent="0.15">
      <c r="B66" s="3" t="s">
        <v>0</v>
      </c>
      <c r="C66" s="6">
        <v>47</v>
      </c>
      <c r="D66" s="4"/>
      <c r="E66" s="4"/>
      <c r="F66" s="11"/>
      <c r="G66" s="4"/>
      <c r="H66" s="3" t="s">
        <v>0</v>
      </c>
      <c r="I66" s="6">
        <v>30</v>
      </c>
      <c r="J66" s="4"/>
      <c r="K66" s="4"/>
      <c r="L66" s="11"/>
      <c r="M66" s="4"/>
      <c r="N66" s="3" t="s">
        <v>0</v>
      </c>
      <c r="O66" s="4">
        <v>17</v>
      </c>
      <c r="P66" s="4"/>
      <c r="Q66" s="4"/>
      <c r="R66" s="5"/>
      <c r="T66" s="36"/>
      <c r="U66" s="58"/>
    </row>
    <row r="67" spans="2:21" x14ac:dyDescent="0.15">
      <c r="B67" s="3" t="s">
        <v>42</v>
      </c>
      <c r="C67" s="6">
        <v>46</v>
      </c>
      <c r="D67" s="4"/>
      <c r="E67" s="4"/>
      <c r="F67" s="11"/>
      <c r="G67" s="4"/>
      <c r="H67" s="3" t="s">
        <v>42</v>
      </c>
      <c r="I67" s="6">
        <v>29</v>
      </c>
      <c r="J67" s="4"/>
      <c r="K67" s="4"/>
      <c r="L67" s="11"/>
      <c r="M67" s="4"/>
      <c r="N67" s="3" t="s">
        <v>42</v>
      </c>
      <c r="O67" s="4">
        <v>34</v>
      </c>
      <c r="P67" s="4"/>
      <c r="Q67" s="4"/>
      <c r="R67" s="5"/>
    </row>
    <row r="68" spans="2:21" x14ac:dyDescent="0.15">
      <c r="B68" s="3" t="s">
        <v>31</v>
      </c>
      <c r="C68" s="23">
        <f>1/(C65*C66)</f>
        <v>1.251564455569462E-2</v>
      </c>
      <c r="D68" s="6"/>
      <c r="E68" s="6"/>
      <c r="F68" s="11"/>
      <c r="G68" s="4"/>
      <c r="H68" s="3" t="s">
        <v>31</v>
      </c>
      <c r="I68" s="23">
        <f>1/(I65*I66)</f>
        <v>2.3809523809523808E-2</v>
      </c>
      <c r="J68" s="6"/>
      <c r="K68" s="6"/>
      <c r="L68" s="11"/>
      <c r="M68" s="4"/>
      <c r="N68" s="3" t="s">
        <v>31</v>
      </c>
      <c r="O68" s="23">
        <f>1/(O65*O66)</f>
        <v>2.4509803921568631E-2</v>
      </c>
      <c r="P68" s="6"/>
      <c r="Q68" s="6"/>
      <c r="R68" s="7"/>
    </row>
    <row r="69" spans="2:21" x14ac:dyDescent="0.15">
      <c r="B69" s="3" t="s">
        <v>43</v>
      </c>
      <c r="C69" s="4"/>
      <c r="D69" s="6">
        <v>3333</v>
      </c>
      <c r="E69" s="6"/>
      <c r="F69" s="21">
        <f>D69*C68</f>
        <v>41.714643304130171</v>
      </c>
      <c r="G69" s="4"/>
      <c r="H69" s="3" t="s">
        <v>43</v>
      </c>
      <c r="I69" s="4"/>
      <c r="J69" s="6">
        <v>2442</v>
      </c>
      <c r="K69" s="6"/>
      <c r="L69" s="21">
        <f>J69*I68</f>
        <v>58.142857142857139</v>
      </c>
      <c r="M69" s="4"/>
      <c r="N69" s="3" t="s">
        <v>43</v>
      </c>
      <c r="O69" s="4"/>
      <c r="P69" s="6">
        <v>891</v>
      </c>
      <c r="Q69" s="6"/>
      <c r="R69" s="21">
        <f>P69*O68</f>
        <v>21.838235294117649</v>
      </c>
    </row>
    <row r="70" spans="2:21" x14ac:dyDescent="0.15">
      <c r="B70" s="3" t="s">
        <v>32</v>
      </c>
      <c r="C70" s="4" t="s">
        <v>1</v>
      </c>
      <c r="D70" s="6">
        <v>1376</v>
      </c>
      <c r="E70" s="19">
        <f>(D70/D69)*100</f>
        <v>41.284128412841284</v>
      </c>
      <c r="F70" s="20">
        <f>D70*C68</f>
        <v>17.221526908635798</v>
      </c>
      <c r="G70" s="4"/>
      <c r="H70" s="3" t="s">
        <v>32</v>
      </c>
      <c r="I70" s="4" t="s">
        <v>1</v>
      </c>
      <c r="J70" s="6">
        <v>1216</v>
      </c>
      <c r="K70" s="19">
        <f>(J70/J69)*100</f>
        <v>49.795249795249795</v>
      </c>
      <c r="L70" s="20">
        <f>J70*I68</f>
        <v>28.952380952380949</v>
      </c>
      <c r="M70" s="4"/>
      <c r="N70" s="3" t="s">
        <v>32</v>
      </c>
      <c r="O70" s="6" t="s">
        <v>2</v>
      </c>
      <c r="P70" s="6">
        <v>450</v>
      </c>
      <c r="Q70" s="19">
        <f>(P70/P69)*100</f>
        <v>50.505050505050505</v>
      </c>
      <c r="R70" s="20">
        <f>P70*O68</f>
        <v>11.029411764705884</v>
      </c>
    </row>
    <row r="71" spans="2:21" x14ac:dyDescent="0.15">
      <c r="B71" s="3" t="s">
        <v>33</v>
      </c>
      <c r="C71" s="4" t="s">
        <v>2</v>
      </c>
      <c r="D71" s="6">
        <v>1292</v>
      </c>
      <c r="E71" s="19">
        <f>(D71/D69)*100</f>
        <v>38.76387638763876</v>
      </c>
      <c r="F71" s="20">
        <f>D71*C68</f>
        <v>16.170212765957448</v>
      </c>
      <c r="G71" s="4"/>
      <c r="H71" s="3" t="s">
        <v>33</v>
      </c>
      <c r="I71" s="4" t="s">
        <v>2</v>
      </c>
      <c r="J71" s="6">
        <v>842</v>
      </c>
      <c r="K71" s="19">
        <f>(J71/J69)*100</f>
        <v>34.479934479934485</v>
      </c>
      <c r="L71" s="20">
        <f>J71*I68</f>
        <v>20.047619047619047</v>
      </c>
      <c r="M71" s="4"/>
      <c r="N71" s="3" t="s">
        <v>33</v>
      </c>
      <c r="O71" s="25" t="s">
        <v>10</v>
      </c>
      <c r="P71" s="25">
        <v>170</v>
      </c>
      <c r="Q71" s="19">
        <f>(P71/P69)*100</f>
        <v>19.079685746352411</v>
      </c>
      <c r="R71" s="26">
        <f>P71*O68</f>
        <v>4.166666666666667</v>
      </c>
    </row>
    <row r="72" spans="2:21" x14ac:dyDescent="0.15">
      <c r="B72" s="3" t="s">
        <v>34</v>
      </c>
      <c r="C72" s="4" t="s">
        <v>10</v>
      </c>
      <c r="D72" s="6">
        <v>303</v>
      </c>
      <c r="E72" s="19">
        <f>(D72/D69)*100</f>
        <v>9.0909090909090917</v>
      </c>
      <c r="F72" s="20">
        <f>D72*C68</f>
        <v>3.7922403003754699</v>
      </c>
      <c r="G72" s="4"/>
      <c r="H72" s="3" t="s">
        <v>34</v>
      </c>
      <c r="I72" s="4" t="s">
        <v>10</v>
      </c>
      <c r="J72" s="6">
        <v>133</v>
      </c>
      <c r="K72" s="19">
        <f>(J72/J69)*100</f>
        <v>5.4463554463554464</v>
      </c>
      <c r="L72" s="20">
        <f>J72*I68</f>
        <v>3.1666666666666665</v>
      </c>
      <c r="M72" s="4"/>
      <c r="N72" s="3" t="s">
        <v>34</v>
      </c>
      <c r="O72" s="25" t="s">
        <v>1</v>
      </c>
      <c r="P72" s="25">
        <v>160</v>
      </c>
      <c r="Q72" s="19">
        <f>(P72/P69)*100</f>
        <v>17.957351290684624</v>
      </c>
      <c r="R72" s="26">
        <f>P72*O68</f>
        <v>3.9215686274509807</v>
      </c>
    </row>
    <row r="73" spans="2:21" x14ac:dyDescent="0.15">
      <c r="B73" s="3" t="s">
        <v>35</v>
      </c>
      <c r="C73" s="4" t="s">
        <v>3</v>
      </c>
      <c r="D73" s="6">
        <v>78</v>
      </c>
      <c r="E73" s="19">
        <f>(D73/D69)*100</f>
        <v>2.3402340234023402</v>
      </c>
      <c r="F73" s="20">
        <f>D73*C68</f>
        <v>0.97622027534418032</v>
      </c>
      <c r="G73" s="4"/>
      <c r="H73" s="3" t="s">
        <v>35</v>
      </c>
      <c r="I73" s="4" t="s">
        <v>3</v>
      </c>
      <c r="J73" s="6">
        <v>48</v>
      </c>
      <c r="K73" s="19">
        <f>(J73/J69)*100</f>
        <v>1.9656019656019657</v>
      </c>
      <c r="L73" s="20">
        <f>J73*I68</f>
        <v>1.1428571428571428</v>
      </c>
      <c r="M73" s="4"/>
      <c r="N73" s="3" t="s">
        <v>35</v>
      </c>
      <c r="O73" s="6" t="s">
        <v>3</v>
      </c>
      <c r="P73" s="6">
        <v>30</v>
      </c>
      <c r="Q73" s="19">
        <f>(P73/P69)*100</f>
        <v>3.3670033670033668</v>
      </c>
      <c r="R73" s="20">
        <f>P73*O68</f>
        <v>0.73529411764705888</v>
      </c>
    </row>
    <row r="74" spans="2:21" x14ac:dyDescent="0.15">
      <c r="B74" s="3" t="s">
        <v>36</v>
      </c>
      <c r="C74" s="24" t="s">
        <v>4</v>
      </c>
      <c r="D74" s="25">
        <v>37</v>
      </c>
      <c r="E74" s="54">
        <f>(D74/D69)*100</f>
        <v>1.1101110111011101</v>
      </c>
      <c r="F74" s="26">
        <f>D74*C68</f>
        <v>0.46307884856070092</v>
      </c>
      <c r="G74" s="24"/>
      <c r="H74" s="55" t="s">
        <v>36</v>
      </c>
      <c r="I74" s="24" t="s">
        <v>5</v>
      </c>
      <c r="J74" s="6">
        <v>27</v>
      </c>
      <c r="K74" s="19">
        <f>(J74/J69)*100</f>
        <v>1.1056511056511056</v>
      </c>
      <c r="L74" s="20">
        <f>J74*I68</f>
        <v>0.64285714285714279</v>
      </c>
      <c r="M74" s="4"/>
      <c r="N74" s="3" t="s">
        <v>36</v>
      </c>
      <c r="O74" s="6" t="s">
        <v>4</v>
      </c>
      <c r="P74" s="6">
        <v>14</v>
      </c>
      <c r="Q74" s="19">
        <f>(P74/P69)*100</f>
        <v>1.5712682379349048</v>
      </c>
      <c r="R74" s="20">
        <f>P74*O68</f>
        <v>0.34313725490196084</v>
      </c>
    </row>
    <row r="75" spans="2:21" x14ac:dyDescent="0.15">
      <c r="B75" s="3" t="s">
        <v>37</v>
      </c>
      <c r="C75" s="24" t="s">
        <v>88</v>
      </c>
      <c r="D75" s="25">
        <v>28</v>
      </c>
      <c r="E75" s="54">
        <f>(D75/D69)*100</f>
        <v>0.84008400840084008</v>
      </c>
      <c r="F75" s="26">
        <f>D75*C68</f>
        <v>0.35043804755944935</v>
      </c>
      <c r="G75" s="24"/>
      <c r="H75" s="55" t="s">
        <v>37</v>
      </c>
      <c r="I75" s="24" t="s">
        <v>18</v>
      </c>
      <c r="J75" s="6">
        <v>26</v>
      </c>
      <c r="K75" s="19">
        <f>(J75/J69)*100</f>
        <v>1.0647010647010646</v>
      </c>
      <c r="L75" s="20">
        <f>J75*I68</f>
        <v>0.61904761904761907</v>
      </c>
      <c r="M75" s="4"/>
      <c r="N75" s="3" t="s">
        <v>37</v>
      </c>
      <c r="O75" s="6" t="s">
        <v>47</v>
      </c>
      <c r="P75" s="6">
        <v>11</v>
      </c>
      <c r="Q75" s="19">
        <f>(P75/P69)*100</f>
        <v>1.2345679012345678</v>
      </c>
      <c r="R75" s="20">
        <f>P75*O68</f>
        <v>0.26960784313725494</v>
      </c>
    </row>
    <row r="76" spans="2:21" x14ac:dyDescent="0.15">
      <c r="B76" s="3" t="s">
        <v>38</v>
      </c>
      <c r="C76" s="24" t="s">
        <v>18</v>
      </c>
      <c r="D76" s="25">
        <v>26</v>
      </c>
      <c r="E76" s="54">
        <f>(D76/D69)*100</f>
        <v>0.78007800780078007</v>
      </c>
      <c r="F76" s="26">
        <f>D76*C68</f>
        <v>0.32540675844806011</v>
      </c>
      <c r="G76" s="24"/>
      <c r="H76" s="55" t="s">
        <v>38</v>
      </c>
      <c r="I76" s="24" t="s">
        <v>4</v>
      </c>
      <c r="J76" s="6">
        <v>23</v>
      </c>
      <c r="K76" s="19">
        <f>(J76/J69)*100</f>
        <v>0.94185094185094187</v>
      </c>
      <c r="L76" s="20">
        <f>J76*I68</f>
        <v>0.54761904761904756</v>
      </c>
      <c r="M76" s="4"/>
      <c r="N76" s="3" t="s">
        <v>38</v>
      </c>
      <c r="O76" s="4" t="s">
        <v>50</v>
      </c>
      <c r="P76" s="6">
        <v>5</v>
      </c>
      <c r="Q76" s="19">
        <f>(P76/P69)*100</f>
        <v>0.5611672278338945</v>
      </c>
      <c r="R76" s="20">
        <f>P76*O68</f>
        <v>0.12254901960784315</v>
      </c>
    </row>
    <row r="77" spans="2:21" x14ac:dyDescent="0.15">
      <c r="B77" s="3" t="s">
        <v>39</v>
      </c>
      <c r="C77" s="24" t="s">
        <v>50</v>
      </c>
      <c r="D77" s="25">
        <v>19</v>
      </c>
      <c r="E77" s="54">
        <f>(D77/D69)*100</f>
        <v>0.57005700570057005</v>
      </c>
      <c r="F77" s="26">
        <f>D77*C68</f>
        <v>0.23779724655819778</v>
      </c>
      <c r="G77" s="24"/>
      <c r="H77" s="55" t="s">
        <v>39</v>
      </c>
      <c r="I77" s="24" t="s">
        <v>11</v>
      </c>
      <c r="J77" s="6">
        <v>18</v>
      </c>
      <c r="K77" s="19">
        <f>(J77/J70)*100</f>
        <v>1.4802631578947367</v>
      </c>
      <c r="L77" s="20">
        <f>J77*I68</f>
        <v>0.42857142857142855</v>
      </c>
      <c r="M77" s="4"/>
      <c r="N77" s="3" t="s">
        <v>39</v>
      </c>
      <c r="O77" s="4" t="s">
        <v>7</v>
      </c>
      <c r="P77" s="6">
        <v>5</v>
      </c>
      <c r="Q77" s="19">
        <f>(P77/P69)*100</f>
        <v>0.5611672278338945</v>
      </c>
      <c r="R77" s="20">
        <f>P77*O68</f>
        <v>0.12254901960784315</v>
      </c>
    </row>
    <row r="78" spans="2:21" x14ac:dyDescent="0.15">
      <c r="B78" s="3" t="s">
        <v>40</v>
      </c>
      <c r="C78" s="24" t="s">
        <v>11</v>
      </c>
      <c r="D78" s="25">
        <v>18</v>
      </c>
      <c r="E78" s="54">
        <f>(D78/D69)*100</f>
        <v>0.54005400540054005</v>
      </c>
      <c r="F78" s="26">
        <f>D78*C68</f>
        <v>0.22528160200250316</v>
      </c>
      <c r="G78" s="24"/>
      <c r="H78" s="55" t="s">
        <v>40</v>
      </c>
      <c r="I78" s="24" t="s">
        <v>50</v>
      </c>
      <c r="J78" s="6">
        <v>14</v>
      </c>
      <c r="K78" s="19">
        <f>(J78/J69)*100</f>
        <v>0.57330057330057327</v>
      </c>
      <c r="L78" s="20">
        <f>J78*I68</f>
        <v>0.33333333333333331</v>
      </c>
      <c r="M78" s="4"/>
      <c r="N78" s="3" t="s">
        <v>40</v>
      </c>
      <c r="O78" s="4" t="s">
        <v>52</v>
      </c>
      <c r="P78" s="6">
        <v>4</v>
      </c>
      <c r="Q78" s="19">
        <f>(P78/P69)*100</f>
        <v>0.44893378226711567</v>
      </c>
      <c r="R78" s="20">
        <f>P78*O68</f>
        <v>9.8039215686274522E-2</v>
      </c>
    </row>
    <row r="79" spans="2:21" ht="12" thickBot="1" x14ac:dyDescent="0.2">
      <c r="B79" s="8" t="s">
        <v>41</v>
      </c>
      <c r="C79" s="27" t="s">
        <v>47</v>
      </c>
      <c r="D79" s="28">
        <v>18</v>
      </c>
      <c r="E79" s="56">
        <f>(D79/D69)*100</f>
        <v>0.54005400540054005</v>
      </c>
      <c r="F79" s="29">
        <f>D79*C68</f>
        <v>0.22528160200250316</v>
      </c>
      <c r="G79" s="27"/>
      <c r="H79" s="57" t="s">
        <v>41</v>
      </c>
      <c r="I79" s="27" t="s">
        <v>57</v>
      </c>
      <c r="J79" s="10">
        <v>14</v>
      </c>
      <c r="K79" s="30">
        <f>(J79/J69)*100</f>
        <v>0.57330057330057327</v>
      </c>
      <c r="L79" s="22">
        <f>J79*I68</f>
        <v>0.33333333333333331</v>
      </c>
      <c r="M79" s="9"/>
      <c r="N79" s="8" t="s">
        <v>41</v>
      </c>
      <c r="O79" s="9" t="s">
        <v>89</v>
      </c>
      <c r="P79" s="10">
        <v>3</v>
      </c>
      <c r="Q79" s="30">
        <f>(P79/P69)*100</f>
        <v>0.33670033670033667</v>
      </c>
      <c r="R79" s="22">
        <f>P79*O68</f>
        <v>7.3529411764705899E-2</v>
      </c>
    </row>
  </sheetData>
  <mergeCells count="8">
    <mergeCell ref="H62:L62"/>
    <mergeCell ref="N62:R62"/>
    <mergeCell ref="H2:L2"/>
    <mergeCell ref="N2:R2"/>
    <mergeCell ref="H22:L22"/>
    <mergeCell ref="N22:R22"/>
    <mergeCell ref="H42:L42"/>
    <mergeCell ref="N42:R4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80"/>
  <sheetViews>
    <sheetView topLeftCell="A25" workbookViewId="0">
      <selection activeCell="U55" sqref="U55"/>
    </sheetView>
  </sheetViews>
  <sheetFormatPr defaultRowHeight="11.25" x14ac:dyDescent="0.15"/>
  <cols>
    <col min="1" max="2" width="9.140625" style="1"/>
    <col min="3" max="3" width="12.28515625" style="1" customWidth="1"/>
    <col min="4" max="4" width="10.140625" style="1" bestFit="1" customWidth="1"/>
    <col min="5" max="5" width="10.140625" style="1" customWidth="1"/>
    <col min="6" max="6" width="9.28515625" style="1" bestFit="1" customWidth="1"/>
    <col min="7" max="8" width="9.140625" style="1"/>
    <col min="9" max="9" width="12.140625" style="1" customWidth="1"/>
    <col min="10" max="10" width="10.140625" style="1" bestFit="1" customWidth="1"/>
    <col min="11" max="11" width="10.140625" style="1" customWidth="1"/>
    <col min="12" max="12" width="9.28515625" style="1" bestFit="1" customWidth="1"/>
    <col min="13" max="14" width="9.140625" style="1"/>
    <col min="15" max="15" width="15.5703125" style="1" customWidth="1"/>
    <col min="16" max="16" width="9.28515625" style="1" bestFit="1" customWidth="1"/>
    <col min="17" max="17" width="9.28515625" style="1" customWidth="1"/>
    <col min="18" max="18" width="9.28515625" style="1" bestFit="1" customWidth="1"/>
    <col min="19" max="16384" width="9.140625" style="1"/>
  </cols>
  <sheetData>
    <row r="1" spans="2:21" ht="12" thickBot="1" x14ac:dyDescent="0.2"/>
    <row r="2" spans="2:21" x14ac:dyDescent="0.15">
      <c r="B2" s="15"/>
      <c r="C2" s="16" t="s">
        <v>20</v>
      </c>
      <c r="D2" s="16"/>
      <c r="E2" s="16"/>
      <c r="F2" s="17"/>
      <c r="G2" s="2"/>
      <c r="H2" s="86" t="s">
        <v>23</v>
      </c>
      <c r="I2" s="87"/>
      <c r="J2" s="87"/>
      <c r="K2" s="87"/>
      <c r="L2" s="88"/>
      <c r="M2" s="18"/>
      <c r="N2" s="89" t="s">
        <v>25</v>
      </c>
      <c r="O2" s="90"/>
      <c r="P2" s="90"/>
      <c r="Q2" s="90"/>
      <c r="R2" s="90"/>
      <c r="T2" s="37" t="s">
        <v>114</v>
      </c>
      <c r="U2" s="37"/>
    </row>
    <row r="3" spans="2:21" x14ac:dyDescent="0.15">
      <c r="B3" s="3"/>
      <c r="C3" s="4"/>
      <c r="D3" s="4"/>
      <c r="E3" s="4"/>
      <c r="F3" s="11"/>
      <c r="G3" s="4"/>
      <c r="H3" s="12"/>
      <c r="I3" s="4"/>
      <c r="J3" s="4"/>
      <c r="K3" s="4"/>
      <c r="L3" s="11"/>
      <c r="M3" s="4"/>
      <c r="N3" s="12"/>
      <c r="O3" s="4"/>
      <c r="P3" s="4"/>
      <c r="Q3" s="4"/>
      <c r="R3" s="5"/>
      <c r="T3" s="37" t="s">
        <v>60</v>
      </c>
      <c r="U3" s="37"/>
    </row>
    <row r="4" spans="2:21" x14ac:dyDescent="0.15">
      <c r="B4" s="3" t="s">
        <v>29</v>
      </c>
      <c r="C4" s="6">
        <v>34</v>
      </c>
      <c r="D4" s="4"/>
      <c r="E4" s="4"/>
      <c r="F4" s="11"/>
      <c r="G4" s="4"/>
      <c r="H4" s="3" t="s">
        <v>29</v>
      </c>
      <c r="I4" s="6">
        <v>27</v>
      </c>
      <c r="J4" s="4"/>
      <c r="K4" s="4"/>
      <c r="L4" s="11"/>
      <c r="M4" s="4"/>
      <c r="N4" s="3" t="s">
        <v>29</v>
      </c>
      <c r="O4" s="4">
        <v>7</v>
      </c>
      <c r="P4" s="4"/>
      <c r="Q4" s="4"/>
      <c r="R4" s="5"/>
    </row>
    <row r="5" spans="2:21" x14ac:dyDescent="0.15">
      <c r="B5" s="3" t="s">
        <v>30</v>
      </c>
      <c r="C5" s="13">
        <v>2.7</v>
      </c>
      <c r="D5" s="4"/>
      <c r="E5" s="4"/>
      <c r="F5" s="11"/>
      <c r="G5" s="4"/>
      <c r="H5" s="3" t="s">
        <v>30</v>
      </c>
      <c r="I5" s="13">
        <v>2.5</v>
      </c>
      <c r="J5" s="4"/>
      <c r="K5" s="4"/>
      <c r="L5" s="11"/>
      <c r="M5" s="4"/>
      <c r="N5" s="3" t="s">
        <v>30</v>
      </c>
      <c r="O5" s="14">
        <v>3.6</v>
      </c>
      <c r="P5" s="4"/>
      <c r="Q5" s="4"/>
      <c r="R5" s="5"/>
    </row>
    <row r="6" spans="2:21" x14ac:dyDescent="0.15">
      <c r="B6" s="3" t="s">
        <v>0</v>
      </c>
      <c r="C6" s="6">
        <v>34</v>
      </c>
      <c r="D6" s="4"/>
      <c r="E6" s="4"/>
      <c r="F6" s="11"/>
      <c r="G6" s="4"/>
      <c r="H6" s="3" t="s">
        <v>0</v>
      </c>
      <c r="I6" s="6">
        <v>27</v>
      </c>
      <c r="J6" s="4"/>
      <c r="K6" s="4"/>
      <c r="L6" s="11"/>
      <c r="M6" s="4"/>
      <c r="N6" s="3" t="s">
        <v>0</v>
      </c>
      <c r="O6" s="4">
        <v>7</v>
      </c>
      <c r="P6" s="4"/>
      <c r="Q6" s="4"/>
      <c r="R6" s="5"/>
    </row>
    <row r="7" spans="2:21" x14ac:dyDescent="0.15">
      <c r="B7" s="3" t="s">
        <v>42</v>
      </c>
      <c r="C7" s="6">
        <v>54</v>
      </c>
      <c r="D7" s="4"/>
      <c r="E7" s="4"/>
      <c r="F7" s="11"/>
      <c r="G7" s="4"/>
      <c r="H7" s="3" t="s">
        <v>42</v>
      </c>
      <c r="I7" s="6">
        <v>44</v>
      </c>
      <c r="J7" s="4"/>
      <c r="K7" s="4"/>
      <c r="L7" s="11"/>
      <c r="M7" s="4"/>
      <c r="N7" s="3" t="s">
        <v>42</v>
      </c>
      <c r="O7" s="4">
        <v>25</v>
      </c>
      <c r="P7" s="4"/>
      <c r="Q7" s="4"/>
      <c r="R7" s="5"/>
    </row>
    <row r="8" spans="2:21" x14ac:dyDescent="0.15">
      <c r="B8" s="3" t="s">
        <v>31</v>
      </c>
      <c r="C8" s="23">
        <f>1/(C5*C6)</f>
        <v>1.0893246187363833E-2</v>
      </c>
      <c r="D8" s="6"/>
      <c r="E8" s="6"/>
      <c r="F8" s="11"/>
      <c r="G8" s="4"/>
      <c r="H8" s="3" t="s">
        <v>31</v>
      </c>
      <c r="I8" s="23">
        <f>1/(I5*I6)</f>
        <v>1.4814814814814815E-2</v>
      </c>
      <c r="J8" s="6"/>
      <c r="K8" s="6"/>
      <c r="L8" s="11"/>
      <c r="M8" s="4"/>
      <c r="N8" s="3" t="s">
        <v>31</v>
      </c>
      <c r="O8" s="23">
        <f>1/(O5*O6)</f>
        <v>3.968253968253968E-2</v>
      </c>
      <c r="P8" s="6"/>
      <c r="Q8" s="6"/>
      <c r="R8" s="7"/>
    </row>
    <row r="9" spans="2:21" x14ac:dyDescent="0.15">
      <c r="B9" s="3" t="s">
        <v>43</v>
      </c>
      <c r="C9" s="4"/>
      <c r="D9" s="6">
        <v>2921</v>
      </c>
      <c r="E9" s="6"/>
      <c r="F9" s="21">
        <f>D9*C8</f>
        <v>31.819172113289756</v>
      </c>
      <c r="G9" s="4"/>
      <c r="H9" s="3" t="s">
        <v>43</v>
      </c>
      <c r="I9" s="4"/>
      <c r="J9" s="6">
        <v>2695</v>
      </c>
      <c r="K9" s="6"/>
      <c r="L9" s="21">
        <f>J9*I8</f>
        <v>39.925925925925931</v>
      </c>
      <c r="M9" s="4"/>
      <c r="N9" s="3" t="s">
        <v>43</v>
      </c>
      <c r="O9" s="4"/>
      <c r="P9" s="6">
        <v>226</v>
      </c>
      <c r="Q9" s="6"/>
      <c r="R9" s="21">
        <f>P9*O8</f>
        <v>8.9682539682539684</v>
      </c>
    </row>
    <row r="10" spans="2:21" x14ac:dyDescent="0.15">
      <c r="B10" s="3" t="s">
        <v>32</v>
      </c>
      <c r="C10" s="4" t="s">
        <v>1</v>
      </c>
      <c r="D10" s="6">
        <v>1753</v>
      </c>
      <c r="E10" s="19">
        <f>(D10/D9)*100</f>
        <v>60.013693940431359</v>
      </c>
      <c r="F10" s="20">
        <f>D10*C8</f>
        <v>19.095860566448799</v>
      </c>
      <c r="G10" s="4"/>
      <c r="H10" s="3" t="s">
        <v>32</v>
      </c>
      <c r="I10" s="4" t="s">
        <v>1</v>
      </c>
      <c r="J10" s="6">
        <v>1700</v>
      </c>
      <c r="K10" s="19">
        <f>(J10/J9)*100</f>
        <v>63.079777365491651</v>
      </c>
      <c r="L10" s="20">
        <f>J10*I8</f>
        <v>25.185185185185187</v>
      </c>
      <c r="M10" s="4"/>
      <c r="N10" s="3" t="s">
        <v>32</v>
      </c>
      <c r="O10" s="6" t="s">
        <v>18</v>
      </c>
      <c r="P10" s="6">
        <v>54</v>
      </c>
      <c r="Q10" s="19">
        <f>(P10/P9)*100</f>
        <v>23.893805309734514</v>
      </c>
      <c r="R10" s="20">
        <f>P10*O8</f>
        <v>2.1428571428571428</v>
      </c>
    </row>
    <row r="11" spans="2:21" x14ac:dyDescent="0.15">
      <c r="B11" s="3" t="s">
        <v>33</v>
      </c>
      <c r="C11" s="4" t="s">
        <v>2</v>
      </c>
      <c r="D11" s="6">
        <v>245</v>
      </c>
      <c r="E11" s="19">
        <f>(D11/D9)*100</f>
        <v>8.3875385142074634</v>
      </c>
      <c r="F11" s="20">
        <f>D11*C8</f>
        <v>2.668845315904139</v>
      </c>
      <c r="G11" s="4"/>
      <c r="H11" s="3" t="s">
        <v>33</v>
      </c>
      <c r="I11" s="4" t="s">
        <v>2</v>
      </c>
      <c r="J11" s="6">
        <v>207</v>
      </c>
      <c r="K11" s="19">
        <f>(J11/J9)*100</f>
        <v>7.6808905380333954</v>
      </c>
      <c r="L11" s="20">
        <f>J11*I8</f>
        <v>3.0666666666666669</v>
      </c>
      <c r="M11" s="4"/>
      <c r="N11" s="3" t="s">
        <v>33</v>
      </c>
      <c r="O11" s="6" t="s">
        <v>1</v>
      </c>
      <c r="P11" s="6">
        <v>53</v>
      </c>
      <c r="Q11" s="19">
        <f>(P11/P9)*100</f>
        <v>23.451327433628318</v>
      </c>
      <c r="R11" s="20">
        <f>P11*O8</f>
        <v>2.1031746031746033</v>
      </c>
    </row>
    <row r="12" spans="2:21" x14ac:dyDescent="0.15">
      <c r="B12" s="3" t="s">
        <v>34</v>
      </c>
      <c r="C12" s="24" t="s">
        <v>18</v>
      </c>
      <c r="D12" s="25">
        <v>156</v>
      </c>
      <c r="E12" s="54">
        <f>(D12/D9)*100</f>
        <v>5.3406367682300582</v>
      </c>
      <c r="F12" s="26">
        <f>D12*C8</f>
        <v>1.6993464052287579</v>
      </c>
      <c r="G12" s="24"/>
      <c r="H12" s="55" t="s">
        <v>34</v>
      </c>
      <c r="I12" s="24" t="s">
        <v>14</v>
      </c>
      <c r="J12" s="6">
        <v>124</v>
      </c>
      <c r="K12" s="19">
        <f>(J12/J9)*100</f>
        <v>4.6011131725417442</v>
      </c>
      <c r="L12" s="20">
        <f>J12*I8</f>
        <v>1.837037037037037</v>
      </c>
      <c r="M12" s="4"/>
      <c r="N12" s="3" t="s">
        <v>34</v>
      </c>
      <c r="O12" s="6" t="s">
        <v>2</v>
      </c>
      <c r="P12" s="6">
        <v>38</v>
      </c>
      <c r="Q12" s="19">
        <f>(P12/P9)*100</f>
        <v>16.814159292035399</v>
      </c>
      <c r="R12" s="20">
        <f>P12*O8</f>
        <v>1.5079365079365079</v>
      </c>
    </row>
    <row r="13" spans="2:21" x14ac:dyDescent="0.15">
      <c r="B13" s="3" t="s">
        <v>35</v>
      </c>
      <c r="C13" s="24" t="s">
        <v>10</v>
      </c>
      <c r="D13" s="25">
        <v>132</v>
      </c>
      <c r="E13" s="54">
        <f>(D13/D9)*100</f>
        <v>4.5190003423485106</v>
      </c>
      <c r="F13" s="26">
        <f>D13*C8</f>
        <v>1.4379084967320259</v>
      </c>
      <c r="G13" s="24"/>
      <c r="H13" s="55" t="s">
        <v>35</v>
      </c>
      <c r="I13" s="24" t="s">
        <v>10</v>
      </c>
      <c r="J13" s="6">
        <v>103</v>
      </c>
      <c r="K13" s="19">
        <f>(J13/J9)*100</f>
        <v>3.8218923933209652</v>
      </c>
      <c r="L13" s="20">
        <f>J13*I8</f>
        <v>1.5259259259259259</v>
      </c>
      <c r="M13" s="4"/>
      <c r="N13" s="3" t="s">
        <v>35</v>
      </c>
      <c r="O13" s="6" t="s">
        <v>10</v>
      </c>
      <c r="P13" s="6">
        <v>29</v>
      </c>
      <c r="Q13" s="19">
        <f>(P13/P9)*100</f>
        <v>12.831858407079647</v>
      </c>
      <c r="R13" s="20">
        <f>P13*O8</f>
        <v>1.1507936507936507</v>
      </c>
    </row>
    <row r="14" spans="2:21" x14ac:dyDescent="0.15">
      <c r="B14" s="3" t="s">
        <v>36</v>
      </c>
      <c r="C14" s="24" t="s">
        <v>14</v>
      </c>
      <c r="D14" s="25">
        <v>124</v>
      </c>
      <c r="E14" s="54">
        <f>(D14/D9)*100</f>
        <v>4.2451215337213286</v>
      </c>
      <c r="F14" s="26">
        <f>D14*C8</f>
        <v>1.3507625272331154</v>
      </c>
      <c r="G14" s="24"/>
      <c r="H14" s="55" t="s">
        <v>36</v>
      </c>
      <c r="I14" s="24" t="s">
        <v>18</v>
      </c>
      <c r="J14" s="6">
        <v>102</v>
      </c>
      <c r="K14" s="19">
        <f>(J14/J9)*100</f>
        <v>3.7847866419294989</v>
      </c>
      <c r="L14" s="20">
        <f>J14*I8</f>
        <v>1.5111111111111111</v>
      </c>
      <c r="M14" s="4"/>
      <c r="N14" s="3" t="s">
        <v>36</v>
      </c>
      <c r="O14" s="6" t="s">
        <v>19</v>
      </c>
      <c r="P14" s="6">
        <v>15</v>
      </c>
      <c r="Q14" s="19">
        <f>(P14/P9)*100</f>
        <v>6.6371681415929213</v>
      </c>
      <c r="R14" s="20">
        <f>P14*O8</f>
        <v>0.59523809523809523</v>
      </c>
    </row>
    <row r="15" spans="2:21" x14ac:dyDescent="0.15">
      <c r="B15" s="3" t="s">
        <v>37</v>
      </c>
      <c r="C15" s="24" t="s">
        <v>11</v>
      </c>
      <c r="D15" s="25">
        <v>78</v>
      </c>
      <c r="E15" s="54">
        <f>(D15/D9)*100</f>
        <v>2.6703183841150291</v>
      </c>
      <c r="F15" s="26">
        <f>D15*C8</f>
        <v>0.84967320261437895</v>
      </c>
      <c r="G15" s="24"/>
      <c r="H15" s="55" t="s">
        <v>37</v>
      </c>
      <c r="I15" s="24" t="s">
        <v>11</v>
      </c>
      <c r="J15" s="6">
        <v>78</v>
      </c>
      <c r="K15" s="19">
        <f>(J15/J9)*100</f>
        <v>2.8942486085343231</v>
      </c>
      <c r="L15" s="20">
        <f>J15*I8</f>
        <v>1.1555555555555557</v>
      </c>
      <c r="M15" s="4"/>
      <c r="N15" s="3" t="s">
        <v>37</v>
      </c>
      <c r="O15" s="4" t="s">
        <v>3</v>
      </c>
      <c r="P15" s="6">
        <v>6</v>
      </c>
      <c r="Q15" s="19">
        <f>(P15/P9)*100</f>
        <v>2.6548672566371683</v>
      </c>
      <c r="R15" s="20">
        <f>P15*O8</f>
        <v>0.23809523809523808</v>
      </c>
    </row>
    <row r="16" spans="2:21" x14ac:dyDescent="0.15">
      <c r="B16" s="3" t="s">
        <v>38</v>
      </c>
      <c r="C16" s="24" t="s">
        <v>3</v>
      </c>
      <c r="D16" s="25">
        <v>74</v>
      </c>
      <c r="E16" s="54">
        <f>(D16/D9)*100</f>
        <v>2.5333789798014381</v>
      </c>
      <c r="F16" s="26">
        <f>D16*C8</f>
        <v>0.8061002178649237</v>
      </c>
      <c r="G16" s="24"/>
      <c r="H16" s="55" t="s">
        <v>38</v>
      </c>
      <c r="I16" s="24" t="s">
        <v>3</v>
      </c>
      <c r="J16" s="6">
        <v>68</v>
      </c>
      <c r="K16" s="19">
        <f>(J16/J9)*100</f>
        <v>2.5231910946196661</v>
      </c>
      <c r="L16" s="20">
        <f>J16*I8</f>
        <v>1.0074074074074075</v>
      </c>
      <c r="M16" s="4"/>
      <c r="N16" s="3" t="s">
        <v>38</v>
      </c>
      <c r="O16" s="4" t="s">
        <v>4</v>
      </c>
      <c r="P16" s="6">
        <v>4</v>
      </c>
      <c r="Q16" s="19">
        <f>(P16/P9)*100</f>
        <v>1.7699115044247788</v>
      </c>
      <c r="R16" s="20">
        <f>P16*O8</f>
        <v>0.15873015873015872</v>
      </c>
    </row>
    <row r="17" spans="2:21" x14ac:dyDescent="0.15">
      <c r="B17" s="3" t="s">
        <v>39</v>
      </c>
      <c r="C17" s="24" t="s">
        <v>4</v>
      </c>
      <c r="D17" s="25">
        <v>69</v>
      </c>
      <c r="E17" s="54">
        <f>(D17/D9)*100</f>
        <v>2.3622047244094486</v>
      </c>
      <c r="F17" s="26">
        <f>D17*C8</f>
        <v>0.75163398692810446</v>
      </c>
      <c r="G17" s="24"/>
      <c r="H17" s="55" t="s">
        <v>39</v>
      </c>
      <c r="I17" s="24" t="s">
        <v>4</v>
      </c>
      <c r="J17" s="6">
        <v>65</v>
      </c>
      <c r="K17" s="19">
        <f>(J17/J10)*100</f>
        <v>3.8235294117647061</v>
      </c>
      <c r="L17" s="20">
        <f>J17*I8</f>
        <v>0.96296296296296302</v>
      </c>
      <c r="M17" s="4"/>
      <c r="N17" s="3" t="s">
        <v>39</v>
      </c>
      <c r="O17" s="4" t="s">
        <v>76</v>
      </c>
      <c r="P17" s="6">
        <v>4</v>
      </c>
      <c r="Q17" s="19">
        <f>(P17/P9)*100</f>
        <v>1.7699115044247788</v>
      </c>
      <c r="R17" s="20">
        <f>P17*O8</f>
        <v>0.15873015873015872</v>
      </c>
    </row>
    <row r="18" spans="2:21" x14ac:dyDescent="0.15">
      <c r="B18" s="3" t="s">
        <v>40</v>
      </c>
      <c r="C18" s="24" t="s">
        <v>5</v>
      </c>
      <c r="D18" s="25">
        <v>46</v>
      </c>
      <c r="E18" s="54">
        <f>(D18/D9)*100</f>
        <v>1.5748031496062991</v>
      </c>
      <c r="F18" s="26">
        <f>D18*C8</f>
        <v>0.50108932461873634</v>
      </c>
      <c r="G18" s="24"/>
      <c r="H18" s="55" t="s">
        <v>40</v>
      </c>
      <c r="I18" s="24" t="s">
        <v>5</v>
      </c>
      <c r="J18" s="6">
        <v>45</v>
      </c>
      <c r="K18" s="19">
        <f>(J18/J9)*100</f>
        <v>1.6697588126159555</v>
      </c>
      <c r="L18" s="20">
        <f>J18*I8</f>
        <v>0.66666666666666674</v>
      </c>
      <c r="M18" s="4"/>
      <c r="N18" s="3" t="s">
        <v>40</v>
      </c>
      <c r="O18" s="4" t="s">
        <v>44</v>
      </c>
      <c r="P18" s="6">
        <v>3</v>
      </c>
      <c r="Q18" s="19">
        <f>(P18/P9)*100</f>
        <v>1.3274336283185841</v>
      </c>
      <c r="R18" s="20">
        <f>P18*O8</f>
        <v>0.11904761904761904</v>
      </c>
    </row>
    <row r="19" spans="2:21" ht="12" thickBot="1" x14ac:dyDescent="0.2">
      <c r="B19" s="8" t="s">
        <v>41</v>
      </c>
      <c r="C19" s="9" t="s">
        <v>79</v>
      </c>
      <c r="D19" s="10">
        <v>37</v>
      </c>
      <c r="E19" s="30">
        <f>(D19/D9)*100</f>
        <v>1.2666894899007191</v>
      </c>
      <c r="F19" s="22">
        <f>D19*C8</f>
        <v>0.40305010893246185</v>
      </c>
      <c r="G19" s="9"/>
      <c r="H19" s="8" t="s">
        <v>41</v>
      </c>
      <c r="I19" s="9" t="s">
        <v>79</v>
      </c>
      <c r="J19" s="10">
        <v>37</v>
      </c>
      <c r="K19" s="30">
        <f>(J19/J9)*100</f>
        <v>1.37291280148423</v>
      </c>
      <c r="L19" s="22">
        <f>J19*I8</f>
        <v>0.54814814814814816</v>
      </c>
      <c r="M19" s="9"/>
      <c r="N19" s="8" t="s">
        <v>41</v>
      </c>
      <c r="O19" s="9" t="s">
        <v>75</v>
      </c>
      <c r="P19" s="10">
        <v>3</v>
      </c>
      <c r="Q19" s="30">
        <f>(P19/P9)*100</f>
        <v>1.3274336283185841</v>
      </c>
      <c r="R19" s="22">
        <f>P19*O8</f>
        <v>0.11904761904761904</v>
      </c>
    </row>
    <row r="21" spans="2:21" ht="12" thickBot="1" x14ac:dyDescent="0.2"/>
    <row r="22" spans="2:21" x14ac:dyDescent="0.15">
      <c r="B22" s="15"/>
      <c r="C22" s="16" t="s">
        <v>21</v>
      </c>
      <c r="D22" s="16"/>
      <c r="E22" s="16"/>
      <c r="F22" s="17"/>
      <c r="G22" s="2"/>
      <c r="H22" s="86" t="s">
        <v>24</v>
      </c>
      <c r="I22" s="87"/>
      <c r="J22" s="87"/>
      <c r="K22" s="87"/>
      <c r="L22" s="88"/>
      <c r="M22" s="18"/>
      <c r="N22" s="89" t="s">
        <v>26</v>
      </c>
      <c r="O22" s="90"/>
      <c r="P22" s="90"/>
      <c r="Q22" s="90"/>
      <c r="R22" s="90"/>
      <c r="T22" s="37" t="s">
        <v>114</v>
      </c>
      <c r="U22" s="37"/>
    </row>
    <row r="23" spans="2:21" x14ac:dyDescent="0.15">
      <c r="B23" s="3"/>
      <c r="C23" s="4"/>
      <c r="D23" s="4"/>
      <c r="E23" s="4"/>
      <c r="F23" s="11"/>
      <c r="G23" s="4"/>
      <c r="H23" s="12"/>
      <c r="I23" s="4"/>
      <c r="J23" s="4"/>
      <c r="K23" s="4"/>
      <c r="L23" s="11"/>
      <c r="M23" s="4"/>
      <c r="N23" s="12"/>
      <c r="O23" s="4"/>
      <c r="P23" s="4"/>
      <c r="Q23" s="4"/>
      <c r="R23" s="5"/>
      <c r="T23" s="37" t="s">
        <v>59</v>
      </c>
      <c r="U23" s="37"/>
    </row>
    <row r="24" spans="2:21" x14ac:dyDescent="0.15">
      <c r="B24" s="3" t="s">
        <v>29</v>
      </c>
      <c r="C24" s="6">
        <v>45</v>
      </c>
      <c r="D24" s="4"/>
      <c r="E24" s="4"/>
      <c r="F24" s="11"/>
      <c r="G24" s="4"/>
      <c r="H24" s="3" t="s">
        <v>29</v>
      </c>
      <c r="I24" s="6">
        <v>35</v>
      </c>
      <c r="J24" s="4"/>
      <c r="K24" s="4"/>
      <c r="L24" s="11"/>
      <c r="M24" s="4"/>
      <c r="N24" s="3" t="s">
        <v>29</v>
      </c>
      <c r="O24" s="4">
        <v>10</v>
      </c>
      <c r="P24" s="4"/>
      <c r="Q24" s="4"/>
      <c r="R24" s="5"/>
    </row>
    <row r="25" spans="2:21" x14ac:dyDescent="0.15">
      <c r="B25" s="3" t="s">
        <v>30</v>
      </c>
      <c r="C25" s="13">
        <v>3</v>
      </c>
      <c r="D25" s="4"/>
      <c r="E25" s="4"/>
      <c r="F25" s="11"/>
      <c r="G25" s="4"/>
      <c r="H25" s="3" t="s">
        <v>30</v>
      </c>
      <c r="I25" s="13">
        <v>3.1</v>
      </c>
      <c r="J25" s="4"/>
      <c r="K25" s="4"/>
      <c r="L25" s="11"/>
      <c r="M25" s="4"/>
      <c r="N25" s="3" t="s">
        <v>30</v>
      </c>
      <c r="O25" s="14">
        <v>2.8</v>
      </c>
      <c r="P25" s="4"/>
      <c r="Q25" s="4"/>
      <c r="R25" s="5"/>
    </row>
    <row r="26" spans="2:21" x14ac:dyDescent="0.15">
      <c r="B26" s="3" t="s">
        <v>0</v>
      </c>
      <c r="C26" s="6">
        <v>45</v>
      </c>
      <c r="D26" s="4"/>
      <c r="E26" s="4"/>
      <c r="F26" s="11"/>
      <c r="G26" s="4"/>
      <c r="H26" s="3" t="s">
        <v>0</v>
      </c>
      <c r="I26" s="6">
        <v>35</v>
      </c>
      <c r="J26" s="4"/>
      <c r="K26" s="4"/>
      <c r="L26" s="11"/>
      <c r="M26" s="4"/>
      <c r="N26" s="3" t="s">
        <v>0</v>
      </c>
      <c r="O26" s="4">
        <v>10</v>
      </c>
      <c r="P26" s="4"/>
      <c r="Q26" s="4"/>
      <c r="R26" s="5"/>
    </row>
    <row r="27" spans="2:21" x14ac:dyDescent="0.15">
      <c r="B27" s="3" t="s">
        <v>42</v>
      </c>
      <c r="C27" s="6">
        <v>70</v>
      </c>
      <c r="D27" s="4"/>
      <c r="E27" s="4"/>
      <c r="F27" s="11"/>
      <c r="G27" s="4"/>
      <c r="H27" s="3" t="s">
        <v>42</v>
      </c>
      <c r="I27" s="6">
        <v>58</v>
      </c>
      <c r="J27" s="4"/>
      <c r="K27" s="4"/>
      <c r="L27" s="11"/>
      <c r="M27" s="4"/>
      <c r="N27" s="3" t="s">
        <v>42</v>
      </c>
      <c r="O27" s="4">
        <v>40</v>
      </c>
      <c r="P27" s="4"/>
      <c r="Q27" s="4"/>
      <c r="R27" s="5"/>
    </row>
    <row r="28" spans="2:21" x14ac:dyDescent="0.15">
      <c r="B28" s="3" t="s">
        <v>31</v>
      </c>
      <c r="C28" s="23">
        <f>1/(C25*C26)</f>
        <v>7.4074074074074077E-3</v>
      </c>
      <c r="D28" s="6"/>
      <c r="E28" s="6"/>
      <c r="F28" s="11"/>
      <c r="G28" s="4"/>
      <c r="H28" s="3" t="s">
        <v>31</v>
      </c>
      <c r="I28" s="23">
        <f>1/(I25*I26)</f>
        <v>9.2165898617511521E-3</v>
      </c>
      <c r="J28" s="6"/>
      <c r="K28" s="6"/>
      <c r="L28" s="11"/>
      <c r="M28" s="4"/>
      <c r="N28" s="3" t="s">
        <v>31</v>
      </c>
      <c r="O28" s="23">
        <f>1/(O25*O26)</f>
        <v>3.5714285714285712E-2</v>
      </c>
      <c r="P28" s="6"/>
      <c r="Q28" s="6"/>
      <c r="R28" s="7"/>
    </row>
    <row r="29" spans="2:21" x14ac:dyDescent="0.15">
      <c r="B29" s="3" t="s">
        <v>43</v>
      </c>
      <c r="C29" s="4"/>
      <c r="D29" s="6">
        <v>6872</v>
      </c>
      <c r="E29" s="6"/>
      <c r="F29" s="21">
        <f>D29*C28</f>
        <v>50.903703703703705</v>
      </c>
      <c r="G29" s="4"/>
      <c r="H29" s="3" t="s">
        <v>43</v>
      </c>
      <c r="I29" s="4"/>
      <c r="J29" s="6">
        <v>5922</v>
      </c>
      <c r="K29" s="6"/>
      <c r="L29" s="21">
        <f>J29*I28</f>
        <v>54.58064516129032</v>
      </c>
      <c r="M29" s="4"/>
      <c r="N29" s="3" t="s">
        <v>43</v>
      </c>
      <c r="O29" s="4"/>
      <c r="P29" s="6">
        <v>950</v>
      </c>
      <c r="Q29" s="6"/>
      <c r="R29" s="21">
        <f>P29*O28</f>
        <v>33.928571428571423</v>
      </c>
    </row>
    <row r="30" spans="2:21" x14ac:dyDescent="0.15">
      <c r="B30" s="3" t="s">
        <v>32</v>
      </c>
      <c r="C30" s="4" t="s">
        <v>1</v>
      </c>
      <c r="D30" s="6">
        <v>4473</v>
      </c>
      <c r="E30" s="19">
        <f>(D30/D29)*100</f>
        <v>65.090221187427247</v>
      </c>
      <c r="F30" s="20">
        <f>D30*C28</f>
        <v>33.133333333333333</v>
      </c>
      <c r="G30" s="4"/>
      <c r="H30" s="3" t="s">
        <v>32</v>
      </c>
      <c r="I30" s="4" t="s">
        <v>1</v>
      </c>
      <c r="J30" s="6">
        <v>3901</v>
      </c>
      <c r="K30" s="19">
        <f>(J30/J29)*100</f>
        <v>65.873015873015873</v>
      </c>
      <c r="L30" s="20">
        <f>J30*I28</f>
        <v>35.953917050691246</v>
      </c>
      <c r="M30" s="4"/>
      <c r="N30" s="3" t="s">
        <v>32</v>
      </c>
      <c r="O30" s="6" t="s">
        <v>1</v>
      </c>
      <c r="P30" s="6">
        <v>572</v>
      </c>
      <c r="Q30" s="19">
        <f>(P30/P29)*100</f>
        <v>60.210526315789473</v>
      </c>
      <c r="R30" s="20">
        <f>P30*O28</f>
        <v>20.428571428571427</v>
      </c>
    </row>
    <row r="31" spans="2:21" x14ac:dyDescent="0.15">
      <c r="B31" s="3" t="s">
        <v>33</v>
      </c>
      <c r="C31" s="24" t="s">
        <v>14</v>
      </c>
      <c r="D31" s="25">
        <v>436</v>
      </c>
      <c r="E31" s="54">
        <f>(D31/D29)*100</f>
        <v>6.3445867287543658</v>
      </c>
      <c r="F31" s="26">
        <f>D31*C28</f>
        <v>3.2296296296296299</v>
      </c>
      <c r="G31" s="24"/>
      <c r="H31" s="55" t="s">
        <v>33</v>
      </c>
      <c r="I31" s="24" t="s">
        <v>14</v>
      </c>
      <c r="J31" s="6">
        <v>436</v>
      </c>
      <c r="K31" s="19">
        <f>(J31/J29)*100</f>
        <v>7.3623775751435323</v>
      </c>
      <c r="L31" s="20">
        <f>J31*I28</f>
        <v>4.0184331797235027</v>
      </c>
      <c r="M31" s="4"/>
      <c r="N31" s="3" t="s">
        <v>33</v>
      </c>
      <c r="O31" s="6" t="s">
        <v>2</v>
      </c>
      <c r="P31" s="6">
        <v>144</v>
      </c>
      <c r="Q31" s="19">
        <f>(P31/P29)*100</f>
        <v>15.157894736842106</v>
      </c>
      <c r="R31" s="20">
        <f>P31*O28</f>
        <v>5.1428571428571423</v>
      </c>
    </row>
    <row r="32" spans="2:21" x14ac:dyDescent="0.15">
      <c r="B32" s="3" t="s">
        <v>34</v>
      </c>
      <c r="C32" s="24" t="s">
        <v>2</v>
      </c>
      <c r="D32" s="25">
        <v>433</v>
      </c>
      <c r="E32" s="54">
        <f>(D32/D29)*100</f>
        <v>6.3009313154831199</v>
      </c>
      <c r="F32" s="26">
        <f>D32*C28</f>
        <v>3.2074074074074077</v>
      </c>
      <c r="G32" s="24"/>
      <c r="H32" s="55" t="s">
        <v>34</v>
      </c>
      <c r="I32" s="24" t="s">
        <v>2</v>
      </c>
      <c r="J32" s="6">
        <v>289</v>
      </c>
      <c r="K32" s="19">
        <f>(J32/J29)*100</f>
        <v>4.8801080715974336</v>
      </c>
      <c r="L32" s="20">
        <f>J32*I28</f>
        <v>2.6635944700460827</v>
      </c>
      <c r="M32" s="4"/>
      <c r="N32" s="3" t="s">
        <v>34</v>
      </c>
      <c r="O32" s="6" t="s">
        <v>10</v>
      </c>
      <c r="P32" s="6">
        <v>40</v>
      </c>
      <c r="Q32" s="19">
        <f>(P32/P29)*100</f>
        <v>4.2105263157894735</v>
      </c>
      <c r="R32" s="20">
        <f>P32*O28</f>
        <v>1.4285714285714284</v>
      </c>
    </row>
    <row r="33" spans="2:21" x14ac:dyDescent="0.15">
      <c r="B33" s="3" t="s">
        <v>35</v>
      </c>
      <c r="C33" s="24" t="s">
        <v>10</v>
      </c>
      <c r="D33" s="25">
        <v>321</v>
      </c>
      <c r="E33" s="54">
        <f>(D33/D29)*100</f>
        <v>4.6711292200232828</v>
      </c>
      <c r="F33" s="26">
        <f>D33*C28</f>
        <v>2.3777777777777778</v>
      </c>
      <c r="G33" s="24"/>
      <c r="H33" s="55" t="s">
        <v>35</v>
      </c>
      <c r="I33" s="24" t="s">
        <v>10</v>
      </c>
      <c r="J33" s="6">
        <v>281</v>
      </c>
      <c r="K33" s="19">
        <f>(J33/J29)*100</f>
        <v>4.7450185748058082</v>
      </c>
      <c r="L33" s="20">
        <f>J33*I28</f>
        <v>2.5898617511520738</v>
      </c>
      <c r="M33" s="4"/>
      <c r="N33" s="3" t="s">
        <v>35</v>
      </c>
      <c r="O33" s="6" t="s">
        <v>4</v>
      </c>
      <c r="P33" s="6">
        <v>35</v>
      </c>
      <c r="Q33" s="19">
        <f>(P33/P29)*100</f>
        <v>3.6842105263157889</v>
      </c>
      <c r="R33" s="20">
        <f>P33*O28</f>
        <v>1.25</v>
      </c>
    </row>
    <row r="34" spans="2:21" x14ac:dyDescent="0.15">
      <c r="B34" s="3" t="s">
        <v>36</v>
      </c>
      <c r="C34" s="24" t="s">
        <v>4</v>
      </c>
      <c r="D34" s="25">
        <v>288</v>
      </c>
      <c r="E34" s="54">
        <f>(D34/D29)*100</f>
        <v>4.1909196740395807</v>
      </c>
      <c r="F34" s="26">
        <f>D34*C28</f>
        <v>2.1333333333333333</v>
      </c>
      <c r="G34" s="24"/>
      <c r="H34" s="55" t="s">
        <v>36</v>
      </c>
      <c r="I34" s="24" t="s">
        <v>4</v>
      </c>
      <c r="J34" s="6">
        <v>253</v>
      </c>
      <c r="K34" s="19">
        <f>(J34/J29)*100</f>
        <v>4.2722053360351229</v>
      </c>
      <c r="L34" s="20">
        <f>J34*I28</f>
        <v>2.3317972350230414</v>
      </c>
      <c r="M34" s="4"/>
      <c r="N34" s="3" t="s">
        <v>36</v>
      </c>
      <c r="O34" s="6" t="s">
        <v>19</v>
      </c>
      <c r="P34" s="6">
        <v>32</v>
      </c>
      <c r="Q34" s="19">
        <f>(P34/P29)*100</f>
        <v>3.3684210526315788</v>
      </c>
      <c r="R34" s="20">
        <f>P34*O28</f>
        <v>1.1428571428571428</v>
      </c>
    </row>
    <row r="35" spans="2:21" x14ac:dyDescent="0.15">
      <c r="B35" s="3" t="s">
        <v>37</v>
      </c>
      <c r="C35" s="24" t="s">
        <v>11</v>
      </c>
      <c r="D35" s="25">
        <v>171</v>
      </c>
      <c r="E35" s="54">
        <f>(D35/D29)*100</f>
        <v>2.4883585564610011</v>
      </c>
      <c r="F35" s="26">
        <f>D35*C28</f>
        <v>1.2666666666666666</v>
      </c>
      <c r="G35" s="24"/>
      <c r="H35" s="55" t="s">
        <v>37</v>
      </c>
      <c r="I35" s="24" t="s">
        <v>11</v>
      </c>
      <c r="J35" s="6">
        <v>169</v>
      </c>
      <c r="K35" s="19">
        <f>(J35/J29)*100</f>
        <v>2.8537656197230663</v>
      </c>
      <c r="L35" s="20">
        <f>J35*I28</f>
        <v>1.5576036866359446</v>
      </c>
      <c r="M35" s="4"/>
      <c r="N35" s="3" t="s">
        <v>37</v>
      </c>
      <c r="O35" s="4" t="s">
        <v>73</v>
      </c>
      <c r="P35" s="6">
        <v>13</v>
      </c>
      <c r="Q35" s="19">
        <f>(P35/P29)*100</f>
        <v>1.368421052631579</v>
      </c>
      <c r="R35" s="20">
        <f>P35*O28</f>
        <v>0.46428571428571425</v>
      </c>
    </row>
    <row r="36" spans="2:21" x14ac:dyDescent="0.15">
      <c r="B36" s="3" t="s">
        <v>38</v>
      </c>
      <c r="C36" s="24" t="s">
        <v>5</v>
      </c>
      <c r="D36" s="25">
        <v>101</v>
      </c>
      <c r="E36" s="54">
        <f>(D36/D29)*100</f>
        <v>1.4697322467986031</v>
      </c>
      <c r="F36" s="26">
        <f>D36*C28</f>
        <v>0.74814814814814823</v>
      </c>
      <c r="G36" s="24"/>
      <c r="H36" s="55" t="s">
        <v>38</v>
      </c>
      <c r="I36" s="24" t="s">
        <v>5</v>
      </c>
      <c r="J36" s="6">
        <v>100</v>
      </c>
      <c r="K36" s="19">
        <f>(J36/J29)*100</f>
        <v>1.6886187098953058</v>
      </c>
      <c r="L36" s="20">
        <f>J36*I28</f>
        <v>0.92165898617511521</v>
      </c>
      <c r="M36" s="4"/>
      <c r="N36" s="3" t="s">
        <v>38</v>
      </c>
      <c r="O36" s="4" t="s">
        <v>75</v>
      </c>
      <c r="P36" s="6">
        <v>9</v>
      </c>
      <c r="Q36" s="19">
        <f>(P36/P29)*100</f>
        <v>0.94736842105263164</v>
      </c>
      <c r="R36" s="20">
        <f>P36*O28</f>
        <v>0.3214285714285714</v>
      </c>
    </row>
    <row r="37" spans="2:21" x14ac:dyDescent="0.15">
      <c r="B37" s="3" t="s">
        <v>39</v>
      </c>
      <c r="C37" s="24" t="s">
        <v>84</v>
      </c>
      <c r="D37" s="25">
        <v>78</v>
      </c>
      <c r="E37" s="54">
        <f>(D37/D29)*100</f>
        <v>1.1350407450523865</v>
      </c>
      <c r="F37" s="26">
        <f>D37*C28</f>
        <v>0.57777777777777783</v>
      </c>
      <c r="G37" s="24"/>
      <c r="H37" s="55" t="s">
        <v>39</v>
      </c>
      <c r="I37" s="24" t="s">
        <v>84</v>
      </c>
      <c r="J37" s="6">
        <v>78</v>
      </c>
      <c r="K37" s="19">
        <f>(J37/J30)*100</f>
        <v>1.9994873109459113</v>
      </c>
      <c r="L37" s="20">
        <f>J37*I28</f>
        <v>0.71889400921658986</v>
      </c>
      <c r="M37" s="4"/>
      <c r="N37" s="3" t="s">
        <v>39</v>
      </c>
      <c r="O37" s="4" t="s">
        <v>16</v>
      </c>
      <c r="P37" s="6">
        <v>9</v>
      </c>
      <c r="Q37" s="19">
        <f>(P37/P29)*100</f>
        <v>0.94736842105263164</v>
      </c>
      <c r="R37" s="20">
        <f>P37*O28</f>
        <v>0.3214285714285714</v>
      </c>
    </row>
    <row r="38" spans="2:21" x14ac:dyDescent="0.15">
      <c r="B38" s="3" t="s">
        <v>40</v>
      </c>
      <c r="C38" s="4" t="s">
        <v>19</v>
      </c>
      <c r="D38" s="6">
        <v>54</v>
      </c>
      <c r="E38" s="19">
        <f>(D38/D29)*100</f>
        <v>0.78579743888242148</v>
      </c>
      <c r="F38" s="20">
        <f>D38*C28</f>
        <v>0.4</v>
      </c>
      <c r="G38" s="4"/>
      <c r="H38" s="3" t="s">
        <v>40</v>
      </c>
      <c r="I38" s="4" t="s">
        <v>7</v>
      </c>
      <c r="J38" s="6">
        <v>45</v>
      </c>
      <c r="K38" s="19">
        <f>(J38/J29)*100</f>
        <v>0.75987841945288759</v>
      </c>
      <c r="L38" s="20">
        <f>J38*I28</f>
        <v>0.41474654377880182</v>
      </c>
      <c r="M38" s="4"/>
      <c r="N38" s="3" t="s">
        <v>40</v>
      </c>
      <c r="O38" s="4" t="s">
        <v>7</v>
      </c>
      <c r="P38" s="6">
        <v>8</v>
      </c>
      <c r="Q38" s="19">
        <f>(P38/P29)*100</f>
        <v>0.84210526315789469</v>
      </c>
      <c r="R38" s="20">
        <f>P38*O28</f>
        <v>0.2857142857142857</v>
      </c>
    </row>
    <row r="39" spans="2:21" ht="12" thickBot="1" x14ac:dyDescent="0.2">
      <c r="B39" s="8" t="s">
        <v>41</v>
      </c>
      <c r="C39" s="9" t="s">
        <v>7</v>
      </c>
      <c r="D39" s="10">
        <v>53</v>
      </c>
      <c r="E39" s="30">
        <f>(D39/D29)*100</f>
        <v>0.77124563445867289</v>
      </c>
      <c r="F39" s="22">
        <f>D39*C28</f>
        <v>0.3925925925925926</v>
      </c>
      <c r="G39" s="9"/>
      <c r="H39" s="8" t="s">
        <v>41</v>
      </c>
      <c r="I39" s="9" t="s">
        <v>15</v>
      </c>
      <c r="J39" s="10">
        <v>45</v>
      </c>
      <c r="K39" s="30">
        <f>(J39/J29)*100</f>
        <v>0.75987841945288759</v>
      </c>
      <c r="L39" s="22">
        <f>J39*I28</f>
        <v>0.41474654377880182</v>
      </c>
      <c r="M39" s="9"/>
      <c r="N39" s="8" t="s">
        <v>41</v>
      </c>
      <c r="O39" s="9" t="s">
        <v>85</v>
      </c>
      <c r="P39" s="10">
        <v>8</v>
      </c>
      <c r="Q39" s="30">
        <f>(P39/P29)*100</f>
        <v>0.84210526315789469</v>
      </c>
      <c r="R39" s="22">
        <f>P39*O28</f>
        <v>0.2857142857142857</v>
      </c>
    </row>
    <row r="41" spans="2:21" ht="12" thickBot="1" x14ac:dyDescent="0.2"/>
    <row r="42" spans="2:21" x14ac:dyDescent="0.15">
      <c r="B42" s="15"/>
      <c r="C42" s="16" t="s">
        <v>22</v>
      </c>
      <c r="D42" s="16"/>
      <c r="E42" s="16"/>
      <c r="F42" s="17"/>
      <c r="G42" s="2"/>
      <c r="H42" s="86" t="s">
        <v>27</v>
      </c>
      <c r="I42" s="87"/>
      <c r="J42" s="87"/>
      <c r="K42" s="87"/>
      <c r="L42" s="88"/>
      <c r="M42" s="18"/>
      <c r="N42" s="89" t="s">
        <v>28</v>
      </c>
      <c r="O42" s="90"/>
      <c r="P42" s="90"/>
      <c r="Q42" s="90"/>
      <c r="R42" s="90"/>
      <c r="S42" s="35"/>
      <c r="T42" s="37" t="s">
        <v>114</v>
      </c>
      <c r="U42" s="37"/>
    </row>
    <row r="43" spans="2:21" x14ac:dyDescent="0.15">
      <c r="B43" s="3"/>
      <c r="C43" s="4"/>
      <c r="D43" s="4"/>
      <c r="E43" s="4"/>
      <c r="F43" s="11"/>
      <c r="G43" s="4"/>
      <c r="H43" s="12"/>
      <c r="I43" s="4"/>
      <c r="J43" s="4"/>
      <c r="K43" s="4"/>
      <c r="L43" s="11"/>
      <c r="M43" s="4"/>
      <c r="N43" s="12"/>
      <c r="O43" s="4"/>
      <c r="P43" s="4"/>
      <c r="Q43" s="4"/>
      <c r="R43" s="5"/>
      <c r="T43" s="37" t="s">
        <v>58</v>
      </c>
      <c r="U43" s="37"/>
    </row>
    <row r="44" spans="2:21" x14ac:dyDescent="0.15">
      <c r="B44" s="3" t="s">
        <v>29</v>
      </c>
      <c r="C44" s="6">
        <v>55</v>
      </c>
      <c r="D44" s="4"/>
      <c r="E44" s="4"/>
      <c r="F44" s="11"/>
      <c r="G44" s="4"/>
      <c r="H44" s="3" t="s">
        <v>29</v>
      </c>
      <c r="I44" s="6">
        <v>43</v>
      </c>
      <c r="J44" s="4"/>
      <c r="K44" s="4"/>
      <c r="L44" s="11"/>
      <c r="M44" s="4"/>
      <c r="N44" s="3" t="s">
        <v>29</v>
      </c>
      <c r="O44" s="4">
        <v>12</v>
      </c>
      <c r="P44" s="4"/>
      <c r="Q44" s="4"/>
      <c r="R44" s="5"/>
    </row>
    <row r="45" spans="2:21" x14ac:dyDescent="0.15">
      <c r="B45" s="3" t="s">
        <v>30</v>
      </c>
      <c r="C45" s="13">
        <v>2.8</v>
      </c>
      <c r="D45" s="4"/>
      <c r="E45" s="4"/>
      <c r="F45" s="11"/>
      <c r="G45" s="4"/>
      <c r="H45" s="3" t="s">
        <v>30</v>
      </c>
      <c r="I45" s="13">
        <v>2.9</v>
      </c>
      <c r="J45" s="4"/>
      <c r="K45" s="4"/>
      <c r="L45" s="11"/>
      <c r="M45" s="4"/>
      <c r="N45" s="3" t="s">
        <v>30</v>
      </c>
      <c r="O45" s="14">
        <v>2.5</v>
      </c>
      <c r="P45" s="4"/>
      <c r="Q45" s="4"/>
      <c r="R45" s="5"/>
    </row>
    <row r="46" spans="2:21" x14ac:dyDescent="0.15">
      <c r="B46" s="3" t="s">
        <v>0</v>
      </c>
      <c r="C46" s="6">
        <v>52</v>
      </c>
      <c r="D46" s="4"/>
      <c r="E46" s="4"/>
      <c r="F46" s="11"/>
      <c r="G46" s="4"/>
      <c r="H46" s="3" t="s">
        <v>0</v>
      </c>
      <c r="I46" s="6">
        <v>40</v>
      </c>
      <c r="J46" s="4"/>
      <c r="K46" s="4"/>
      <c r="L46" s="11"/>
      <c r="M46" s="4"/>
      <c r="N46" s="3" t="s">
        <v>0</v>
      </c>
      <c r="O46" s="4">
        <v>12</v>
      </c>
      <c r="P46" s="4"/>
      <c r="Q46" s="4"/>
      <c r="R46" s="5"/>
    </row>
    <row r="47" spans="2:21" x14ac:dyDescent="0.15">
      <c r="B47" s="3" t="s">
        <v>42</v>
      </c>
      <c r="C47" s="6">
        <v>81</v>
      </c>
      <c r="D47" s="4"/>
      <c r="E47" s="4"/>
      <c r="F47" s="11"/>
      <c r="G47" s="4"/>
      <c r="H47" s="3" t="s">
        <v>42</v>
      </c>
      <c r="I47" s="6">
        <v>63</v>
      </c>
      <c r="J47" s="4"/>
      <c r="K47" s="4"/>
      <c r="L47" s="11"/>
      <c r="M47" s="4"/>
      <c r="N47" s="3" t="s">
        <v>42</v>
      </c>
      <c r="O47" s="4">
        <v>55</v>
      </c>
      <c r="P47" s="4"/>
      <c r="Q47" s="4"/>
      <c r="R47" s="5"/>
    </row>
    <row r="48" spans="2:21" x14ac:dyDescent="0.15">
      <c r="B48" s="3" t="s">
        <v>31</v>
      </c>
      <c r="C48" s="23">
        <f>1/(C45*C46)</f>
        <v>6.868131868131868E-3</v>
      </c>
      <c r="D48" s="6"/>
      <c r="E48" s="6"/>
      <c r="F48" s="11"/>
      <c r="G48" s="4"/>
      <c r="H48" s="3" t="s">
        <v>31</v>
      </c>
      <c r="I48" s="23">
        <f>1/(I45*I46)</f>
        <v>8.6206896551724137E-3</v>
      </c>
      <c r="J48" s="6"/>
      <c r="K48" s="6"/>
      <c r="L48" s="11"/>
      <c r="M48" s="4"/>
      <c r="N48" s="3" t="s">
        <v>31</v>
      </c>
      <c r="O48" s="23">
        <f>1/(O45*O46)</f>
        <v>3.3333333333333333E-2</v>
      </c>
      <c r="P48" s="6"/>
      <c r="Q48" s="6"/>
      <c r="R48" s="7"/>
    </row>
    <row r="49" spans="2:21" x14ac:dyDescent="0.15">
      <c r="B49" s="3" t="s">
        <v>43</v>
      </c>
      <c r="C49" s="4"/>
      <c r="D49" s="6">
        <v>10380</v>
      </c>
      <c r="E49" s="6"/>
      <c r="F49" s="21">
        <f>D49*C48</f>
        <v>71.291208791208788</v>
      </c>
      <c r="G49" s="4"/>
      <c r="H49" s="3" t="s">
        <v>43</v>
      </c>
      <c r="I49" s="4"/>
      <c r="J49" s="6">
        <v>9159</v>
      </c>
      <c r="K49" s="6"/>
      <c r="L49" s="21">
        <f>J49*I48</f>
        <v>78.956896551724142</v>
      </c>
      <c r="M49" s="4"/>
      <c r="N49" s="3" t="s">
        <v>43</v>
      </c>
      <c r="O49" s="4"/>
      <c r="P49" s="6">
        <v>1221</v>
      </c>
      <c r="Q49" s="6"/>
      <c r="R49" s="31">
        <f>P49*O48</f>
        <v>40.700000000000003</v>
      </c>
    </row>
    <row r="50" spans="2:21" x14ac:dyDescent="0.15">
      <c r="B50" s="3" t="s">
        <v>32</v>
      </c>
      <c r="C50" s="4" t="s">
        <v>1</v>
      </c>
      <c r="D50" s="6">
        <v>8202</v>
      </c>
      <c r="E50" s="19">
        <f>(D50/D49)*100</f>
        <v>79.017341040462426</v>
      </c>
      <c r="F50" s="20">
        <f>D50*C48</f>
        <v>56.332417582417584</v>
      </c>
      <c r="G50" s="4"/>
      <c r="H50" s="3" t="s">
        <v>32</v>
      </c>
      <c r="I50" s="4" t="s">
        <v>1</v>
      </c>
      <c r="J50" s="6">
        <v>7559</v>
      </c>
      <c r="K50" s="19">
        <f>(J50/J49)*100</f>
        <v>82.530843978600288</v>
      </c>
      <c r="L50" s="20">
        <f>J50*I48</f>
        <v>65.16379310344827</v>
      </c>
      <c r="M50" s="4"/>
      <c r="N50" s="3" t="s">
        <v>32</v>
      </c>
      <c r="O50" s="6" t="s">
        <v>1</v>
      </c>
      <c r="P50" s="6">
        <v>643</v>
      </c>
      <c r="Q50" s="19">
        <f>(P50/P49)*100</f>
        <v>52.661752661752658</v>
      </c>
      <c r="R50" s="32">
        <f>P50*O48</f>
        <v>21.433333333333334</v>
      </c>
    </row>
    <row r="51" spans="2:21" x14ac:dyDescent="0.15">
      <c r="B51" s="3" t="s">
        <v>33</v>
      </c>
      <c r="C51" s="4" t="s">
        <v>2</v>
      </c>
      <c r="D51" s="6">
        <v>566</v>
      </c>
      <c r="E51" s="19">
        <f>(D51/D49)*100</f>
        <v>5.4527938342967239</v>
      </c>
      <c r="F51" s="20">
        <f>D51*C48</f>
        <v>3.8873626373626373</v>
      </c>
      <c r="G51" s="4"/>
      <c r="H51" s="3" t="s">
        <v>33</v>
      </c>
      <c r="I51" s="4" t="s">
        <v>2</v>
      </c>
      <c r="J51" s="6">
        <v>361</v>
      </c>
      <c r="K51" s="19">
        <f>(J51/J49)*100</f>
        <v>3.9414783273283107</v>
      </c>
      <c r="L51" s="20">
        <f>J51*I48</f>
        <v>3.1120689655172415</v>
      </c>
      <c r="M51" s="4"/>
      <c r="N51" s="3" t="s">
        <v>33</v>
      </c>
      <c r="O51" s="25" t="s">
        <v>2</v>
      </c>
      <c r="P51" s="25">
        <v>205</v>
      </c>
      <c r="Q51" s="19">
        <f>(P51/P49)*100</f>
        <v>16.789516789516789</v>
      </c>
      <c r="R51" s="33">
        <f>P51*O48</f>
        <v>6.833333333333333</v>
      </c>
    </row>
    <row r="52" spans="2:21" x14ac:dyDescent="0.15">
      <c r="B52" s="3" t="s">
        <v>34</v>
      </c>
      <c r="C52" s="4" t="s">
        <v>10</v>
      </c>
      <c r="D52" s="6">
        <v>257</v>
      </c>
      <c r="E52" s="19">
        <f>(D52/D49)*100</f>
        <v>2.4759152215799616</v>
      </c>
      <c r="F52" s="20">
        <f>D52*C48</f>
        <v>1.7651098901098901</v>
      </c>
      <c r="G52" s="4"/>
      <c r="H52" s="3" t="s">
        <v>34</v>
      </c>
      <c r="I52" s="4" t="s">
        <v>10</v>
      </c>
      <c r="J52" s="6">
        <v>228</v>
      </c>
      <c r="K52" s="19">
        <f>(J52/J49)*100</f>
        <v>2.4893547330494594</v>
      </c>
      <c r="L52" s="20">
        <f>J52*I48</f>
        <v>1.9655172413793103</v>
      </c>
      <c r="M52" s="4"/>
      <c r="N52" s="3" t="s">
        <v>34</v>
      </c>
      <c r="O52" s="25" t="s">
        <v>4</v>
      </c>
      <c r="P52" s="25">
        <v>52</v>
      </c>
      <c r="Q52" s="19">
        <f>(P52/P49)*100</f>
        <v>4.2588042588042585</v>
      </c>
      <c r="R52" s="33">
        <f>P52*O48</f>
        <v>1.7333333333333334</v>
      </c>
    </row>
    <row r="53" spans="2:21" x14ac:dyDescent="0.15">
      <c r="B53" s="3" t="s">
        <v>35</v>
      </c>
      <c r="C53" s="4" t="s">
        <v>4</v>
      </c>
      <c r="D53" s="6">
        <v>250</v>
      </c>
      <c r="E53" s="19">
        <f>(D53/D49)*100</f>
        <v>2.4084778420038537</v>
      </c>
      <c r="F53" s="20">
        <f>D53*C48</f>
        <v>1.7170329670329669</v>
      </c>
      <c r="G53" s="4"/>
      <c r="H53" s="3" t="s">
        <v>35</v>
      </c>
      <c r="I53" s="4" t="s">
        <v>4</v>
      </c>
      <c r="J53" s="6">
        <v>198</v>
      </c>
      <c r="K53" s="19">
        <f>(J53/J49)*100</f>
        <v>2.1618080576482148</v>
      </c>
      <c r="L53" s="20">
        <f>J53*I48</f>
        <v>1.7068965517241379</v>
      </c>
      <c r="M53" s="4"/>
      <c r="N53" s="3" t="s">
        <v>35</v>
      </c>
      <c r="O53" s="6" t="s">
        <v>19</v>
      </c>
      <c r="P53" s="6">
        <v>44</v>
      </c>
      <c r="Q53" s="19">
        <f>(P53/P49)*100</f>
        <v>3.6036036036036037</v>
      </c>
      <c r="R53" s="32">
        <f>P53*O48</f>
        <v>1.4666666666666666</v>
      </c>
    </row>
    <row r="54" spans="2:21" x14ac:dyDescent="0.15">
      <c r="B54" s="3" t="s">
        <v>36</v>
      </c>
      <c r="C54" s="24" t="s">
        <v>14</v>
      </c>
      <c r="D54" s="25">
        <v>160</v>
      </c>
      <c r="E54" s="54">
        <f>(D54/D49)*100</f>
        <v>1.5414258188824663</v>
      </c>
      <c r="F54" s="26">
        <f>D54*C48</f>
        <v>1.098901098901099</v>
      </c>
      <c r="G54" s="24"/>
      <c r="H54" s="55" t="s">
        <v>36</v>
      </c>
      <c r="I54" s="24" t="s">
        <v>14</v>
      </c>
      <c r="J54" s="25">
        <v>160</v>
      </c>
      <c r="K54" s="54">
        <f>(J54/J49)*100</f>
        <v>1.7469156021399714</v>
      </c>
      <c r="L54" s="26">
        <f>J54*I48</f>
        <v>1.3793103448275863</v>
      </c>
      <c r="M54" s="24"/>
      <c r="N54" s="55" t="s">
        <v>36</v>
      </c>
      <c r="O54" s="25" t="s">
        <v>10</v>
      </c>
      <c r="P54" s="6">
        <v>29</v>
      </c>
      <c r="Q54" s="19">
        <f>(P54/P49)*100</f>
        <v>2.375102375102375</v>
      </c>
      <c r="R54" s="32">
        <f>P54*O48</f>
        <v>0.96666666666666667</v>
      </c>
    </row>
    <row r="55" spans="2:21" x14ac:dyDescent="0.15">
      <c r="B55" s="3" t="s">
        <v>37</v>
      </c>
      <c r="C55" s="24" t="s">
        <v>11</v>
      </c>
      <c r="D55" s="25">
        <v>138</v>
      </c>
      <c r="E55" s="54">
        <f>(D55/D49)*100</f>
        <v>1.3294797687861273</v>
      </c>
      <c r="F55" s="26">
        <f>D55*C48</f>
        <v>0.94780219780219777</v>
      </c>
      <c r="G55" s="24"/>
      <c r="H55" s="55" t="s">
        <v>37</v>
      </c>
      <c r="I55" s="24" t="s">
        <v>11</v>
      </c>
      <c r="J55" s="25">
        <v>138</v>
      </c>
      <c r="K55" s="54">
        <f>(J55/J49)*100</f>
        <v>1.5067147068457254</v>
      </c>
      <c r="L55" s="26">
        <f>J55*I48</f>
        <v>1.1896551724137931</v>
      </c>
      <c r="M55" s="24"/>
      <c r="N55" s="55" t="s">
        <v>37</v>
      </c>
      <c r="O55" s="24" t="s">
        <v>3</v>
      </c>
      <c r="P55" s="6">
        <v>28</v>
      </c>
      <c r="Q55" s="19">
        <f>(P55/P49)*100</f>
        <v>2.2932022932022931</v>
      </c>
      <c r="R55" s="32">
        <f>P55*O48</f>
        <v>0.93333333333333335</v>
      </c>
    </row>
    <row r="56" spans="2:21" x14ac:dyDescent="0.15">
      <c r="B56" s="3" t="s">
        <v>38</v>
      </c>
      <c r="C56" s="24" t="s">
        <v>5</v>
      </c>
      <c r="D56" s="25">
        <v>123</v>
      </c>
      <c r="E56" s="54">
        <f>(D56/D49)*100</f>
        <v>1.1849710982658959</v>
      </c>
      <c r="F56" s="26">
        <f>D56*C48</f>
        <v>0.84478021978021978</v>
      </c>
      <c r="G56" s="24"/>
      <c r="H56" s="55" t="s">
        <v>38</v>
      </c>
      <c r="I56" s="24" t="s">
        <v>5</v>
      </c>
      <c r="J56" s="25">
        <v>105</v>
      </c>
      <c r="K56" s="54">
        <f>(J56/J49)*100</f>
        <v>1.1464133639043563</v>
      </c>
      <c r="L56" s="26">
        <f>J56*I48</f>
        <v>0.90517241379310343</v>
      </c>
      <c r="M56" s="24"/>
      <c r="N56" s="55" t="s">
        <v>38</v>
      </c>
      <c r="O56" s="24" t="s">
        <v>8</v>
      </c>
      <c r="P56" s="6">
        <v>27</v>
      </c>
      <c r="Q56" s="19">
        <f>(P56/P49)*100</f>
        <v>2.2113022113022112</v>
      </c>
      <c r="R56" s="32">
        <f>P56*O48</f>
        <v>0.9</v>
      </c>
    </row>
    <row r="57" spans="2:21" x14ac:dyDescent="0.15">
      <c r="B57" s="3" t="s">
        <v>39</v>
      </c>
      <c r="C57" s="24" t="s">
        <v>19</v>
      </c>
      <c r="D57" s="25">
        <v>65</v>
      </c>
      <c r="E57" s="54">
        <f>(D57/D49)*100</f>
        <v>0.62620423892100185</v>
      </c>
      <c r="F57" s="26">
        <f>D57*C48</f>
        <v>0.4464285714285714</v>
      </c>
      <c r="G57" s="24"/>
      <c r="H57" s="55" t="s">
        <v>39</v>
      </c>
      <c r="I57" s="24" t="s">
        <v>52</v>
      </c>
      <c r="J57" s="25">
        <v>46</v>
      </c>
      <c r="K57" s="54">
        <f>(J57/J50)*100</f>
        <v>0.60854610398200815</v>
      </c>
      <c r="L57" s="26">
        <f>J57*I48</f>
        <v>0.39655172413793105</v>
      </c>
      <c r="M57" s="24"/>
      <c r="N57" s="55" t="s">
        <v>39</v>
      </c>
      <c r="O57" s="24" t="s">
        <v>5</v>
      </c>
      <c r="P57" s="6">
        <v>18</v>
      </c>
      <c r="Q57" s="19">
        <f>(P57/P49)*100</f>
        <v>1.4742014742014742</v>
      </c>
      <c r="R57" s="32">
        <f>P57*O48</f>
        <v>0.6</v>
      </c>
    </row>
    <row r="58" spans="2:21" x14ac:dyDescent="0.15">
      <c r="B58" s="3" t="s">
        <v>40</v>
      </c>
      <c r="C58" s="24" t="s">
        <v>3</v>
      </c>
      <c r="D58" s="25">
        <v>62</v>
      </c>
      <c r="E58" s="19">
        <f>(D58/D49)*100</f>
        <v>0.59730250481695568</v>
      </c>
      <c r="F58" s="26">
        <f>D58*C48</f>
        <v>0.42582417582417581</v>
      </c>
      <c r="G58" s="4"/>
      <c r="H58" s="3" t="s">
        <v>40</v>
      </c>
      <c r="I58" s="4" t="s">
        <v>16</v>
      </c>
      <c r="J58" s="6">
        <v>43</v>
      </c>
      <c r="K58" s="19">
        <f>(J58/J49)*100</f>
        <v>0.46948356807511737</v>
      </c>
      <c r="L58" s="20">
        <f>J58*I48</f>
        <v>0.37068965517241381</v>
      </c>
      <c r="M58" s="4"/>
      <c r="N58" s="3" t="s">
        <v>40</v>
      </c>
      <c r="O58" s="4" t="s">
        <v>51</v>
      </c>
      <c r="P58" s="6">
        <v>15</v>
      </c>
      <c r="Q58" s="19">
        <f>(P58/P49)*100</f>
        <v>1.2285012285012284</v>
      </c>
      <c r="R58" s="32">
        <f>P58*O48</f>
        <v>0.5</v>
      </c>
    </row>
    <row r="59" spans="2:21" ht="12" thickBot="1" x14ac:dyDescent="0.2">
      <c r="B59" s="8" t="s">
        <v>41</v>
      </c>
      <c r="C59" s="27" t="s">
        <v>16</v>
      </c>
      <c r="D59" s="28">
        <v>54</v>
      </c>
      <c r="E59" s="30">
        <f>(D59/D49)*100</f>
        <v>0.52023121387283233</v>
      </c>
      <c r="F59" s="29">
        <f>D59*C48</f>
        <v>0.37087912087912089</v>
      </c>
      <c r="G59" s="9"/>
      <c r="H59" s="8" t="s">
        <v>41</v>
      </c>
      <c r="I59" s="9" t="s">
        <v>50</v>
      </c>
      <c r="J59" s="10">
        <v>40</v>
      </c>
      <c r="K59" s="30">
        <f>(J59/J49)*100</f>
        <v>0.43672890053499286</v>
      </c>
      <c r="L59" s="22">
        <f>J59*I48</f>
        <v>0.34482758620689657</v>
      </c>
      <c r="M59" s="9"/>
      <c r="N59" s="8" t="s">
        <v>41</v>
      </c>
      <c r="O59" s="61" t="s">
        <v>7</v>
      </c>
      <c r="P59" s="71">
        <v>14</v>
      </c>
      <c r="Q59" s="72">
        <f>(P59/P49)*100</f>
        <v>1.1466011466011465</v>
      </c>
      <c r="R59" s="73">
        <f>P59*O48</f>
        <v>0.46666666666666667</v>
      </c>
    </row>
    <row r="60" spans="2:21" x14ac:dyDescent="0.15">
      <c r="O60" s="62" t="s">
        <v>57</v>
      </c>
      <c r="P60" s="68">
        <v>14</v>
      </c>
      <c r="Q60" s="69">
        <f>(P60/P49)*100</f>
        <v>1.1466011466011465</v>
      </c>
      <c r="R60" s="70">
        <f>P60*O48</f>
        <v>0.46666666666666667</v>
      </c>
    </row>
    <row r="61" spans="2:21" ht="12" thickBot="1" x14ac:dyDescent="0.2"/>
    <row r="62" spans="2:21" x14ac:dyDescent="0.15">
      <c r="B62" s="15"/>
      <c r="C62" s="16" t="s">
        <v>53</v>
      </c>
      <c r="D62" s="16"/>
      <c r="E62" s="16"/>
      <c r="F62" s="17"/>
      <c r="G62" s="2"/>
      <c r="H62" s="86" t="s">
        <v>54</v>
      </c>
      <c r="I62" s="87"/>
      <c r="J62" s="87"/>
      <c r="K62" s="87"/>
      <c r="L62" s="88"/>
      <c r="M62" s="18"/>
      <c r="N62" s="89" t="s">
        <v>55</v>
      </c>
      <c r="O62" s="90"/>
      <c r="P62" s="90"/>
      <c r="Q62" s="90"/>
      <c r="R62" s="90"/>
      <c r="T62" s="37" t="s">
        <v>114</v>
      </c>
      <c r="U62" s="37"/>
    </row>
    <row r="63" spans="2:21" x14ac:dyDescent="0.15">
      <c r="B63" s="3"/>
      <c r="C63" s="4"/>
      <c r="D63" s="4"/>
      <c r="E63" s="4"/>
      <c r="F63" s="11"/>
      <c r="G63" s="4"/>
      <c r="H63" s="12"/>
      <c r="I63" s="4"/>
      <c r="J63" s="4"/>
      <c r="K63" s="4"/>
      <c r="L63" s="11"/>
      <c r="M63" s="4"/>
      <c r="N63" s="12"/>
      <c r="O63" s="4"/>
      <c r="P63" s="4"/>
      <c r="Q63" s="4"/>
      <c r="R63" s="5"/>
      <c r="T63" s="37" t="s">
        <v>86</v>
      </c>
      <c r="U63" s="37"/>
    </row>
    <row r="64" spans="2:21" x14ac:dyDescent="0.15">
      <c r="B64" s="3" t="s">
        <v>29</v>
      </c>
      <c r="C64" s="6">
        <v>57</v>
      </c>
      <c r="D64" s="4"/>
      <c r="E64" s="4"/>
      <c r="F64" s="11"/>
      <c r="G64" s="4"/>
      <c r="H64" s="3" t="s">
        <v>29</v>
      </c>
      <c r="I64" s="6">
        <v>42</v>
      </c>
      <c r="J64" s="4"/>
      <c r="K64" s="4"/>
      <c r="L64" s="11"/>
      <c r="M64" s="4"/>
      <c r="N64" s="3" t="s">
        <v>29</v>
      </c>
      <c r="O64" s="4">
        <v>15</v>
      </c>
      <c r="P64" s="4"/>
      <c r="Q64" s="4"/>
      <c r="R64" s="5"/>
    </row>
    <row r="65" spans="2:21" x14ac:dyDescent="0.15">
      <c r="B65" s="3" t="s">
        <v>30</v>
      </c>
      <c r="C65" s="13">
        <v>2.5</v>
      </c>
      <c r="D65" s="4"/>
      <c r="E65" s="4"/>
      <c r="F65" s="11"/>
      <c r="G65" s="4"/>
      <c r="H65" s="3" t="s">
        <v>30</v>
      </c>
      <c r="I65" s="13">
        <v>2.9</v>
      </c>
      <c r="J65" s="4"/>
      <c r="K65" s="4"/>
      <c r="L65" s="11"/>
      <c r="M65" s="4"/>
      <c r="N65" s="3" t="s">
        <v>30</v>
      </c>
      <c r="O65" s="14">
        <v>1.5</v>
      </c>
      <c r="P65" s="4"/>
      <c r="Q65" s="4"/>
      <c r="R65" s="5"/>
      <c r="T65" s="60" t="s">
        <v>115</v>
      </c>
    </row>
    <row r="66" spans="2:21" x14ac:dyDescent="0.15">
      <c r="B66" s="3" t="s">
        <v>0</v>
      </c>
      <c r="C66" s="6">
        <v>56</v>
      </c>
      <c r="D66" s="4"/>
      <c r="E66" s="4"/>
      <c r="F66" s="11"/>
      <c r="G66" s="4"/>
      <c r="H66" s="3" t="s">
        <v>0</v>
      </c>
      <c r="I66" s="6">
        <v>42</v>
      </c>
      <c r="J66" s="4"/>
      <c r="K66" s="4"/>
      <c r="L66" s="11"/>
      <c r="M66" s="4"/>
      <c r="N66" s="3" t="s">
        <v>0</v>
      </c>
      <c r="O66" s="4">
        <v>14</v>
      </c>
      <c r="P66" s="4"/>
      <c r="Q66" s="4"/>
      <c r="R66" s="5"/>
      <c r="T66" s="36"/>
      <c r="U66" s="58"/>
    </row>
    <row r="67" spans="2:21" x14ac:dyDescent="0.15">
      <c r="B67" s="3" t="s">
        <v>42</v>
      </c>
      <c r="C67" s="6">
        <v>85</v>
      </c>
      <c r="D67" s="4"/>
      <c r="E67" s="4"/>
      <c r="F67" s="11"/>
      <c r="G67" s="4"/>
      <c r="H67" s="3" t="s">
        <v>42</v>
      </c>
      <c r="I67" s="6">
        <v>61</v>
      </c>
      <c r="J67" s="4"/>
      <c r="K67" s="4"/>
      <c r="L67" s="11"/>
      <c r="M67" s="4"/>
      <c r="N67" s="3" t="s">
        <v>42</v>
      </c>
      <c r="O67" s="4">
        <v>55</v>
      </c>
      <c r="P67" s="4"/>
      <c r="Q67" s="4"/>
      <c r="R67" s="5"/>
    </row>
    <row r="68" spans="2:21" x14ac:dyDescent="0.15">
      <c r="B68" s="3" t="s">
        <v>31</v>
      </c>
      <c r="C68" s="23">
        <f>1/(C65*C66)</f>
        <v>7.1428571428571426E-3</v>
      </c>
      <c r="D68" s="6"/>
      <c r="E68" s="6"/>
      <c r="F68" s="11"/>
      <c r="G68" s="4"/>
      <c r="H68" s="3" t="s">
        <v>31</v>
      </c>
      <c r="I68" s="23">
        <f>1/(I65*I66)</f>
        <v>8.2101806239737278E-3</v>
      </c>
      <c r="J68" s="6"/>
      <c r="K68" s="6"/>
      <c r="L68" s="11"/>
      <c r="M68" s="4"/>
      <c r="N68" s="3" t="s">
        <v>31</v>
      </c>
      <c r="O68" s="23">
        <f>1/(O65*O66)</f>
        <v>4.7619047619047616E-2</v>
      </c>
      <c r="P68" s="6"/>
      <c r="Q68" s="6"/>
      <c r="R68" s="7"/>
    </row>
    <row r="69" spans="2:21" x14ac:dyDescent="0.15">
      <c r="B69" s="3" t="s">
        <v>43</v>
      </c>
      <c r="C69" s="4"/>
      <c r="D69" s="6">
        <v>8370</v>
      </c>
      <c r="E69" s="6"/>
      <c r="F69" s="21">
        <f>D69*C68</f>
        <v>59.785714285714285</v>
      </c>
      <c r="G69" s="4"/>
      <c r="H69" s="3" t="s">
        <v>43</v>
      </c>
      <c r="I69" s="4"/>
      <c r="J69" s="6">
        <v>7189</v>
      </c>
      <c r="K69" s="6"/>
      <c r="L69" s="21">
        <f>J69*I68</f>
        <v>59.022988505747129</v>
      </c>
      <c r="M69" s="4"/>
      <c r="N69" s="3" t="s">
        <v>43</v>
      </c>
      <c r="O69" s="4"/>
      <c r="P69" s="6">
        <v>1181</v>
      </c>
      <c r="Q69" s="6"/>
      <c r="R69" s="21">
        <f>P69*O68</f>
        <v>56.238095238095234</v>
      </c>
    </row>
    <row r="70" spans="2:21" x14ac:dyDescent="0.15">
      <c r="B70" s="3" t="s">
        <v>32</v>
      </c>
      <c r="C70" s="4" t="s">
        <v>1</v>
      </c>
      <c r="D70" s="6">
        <v>4619</v>
      </c>
      <c r="E70" s="19">
        <f>(D70/D69)*100</f>
        <v>55.185185185185183</v>
      </c>
      <c r="F70" s="20">
        <f>D70*C68</f>
        <v>32.99285714285714</v>
      </c>
      <c r="G70" s="4"/>
      <c r="H70" s="3" t="s">
        <v>32</v>
      </c>
      <c r="I70" s="4" t="s">
        <v>1</v>
      </c>
      <c r="J70" s="6">
        <v>4425</v>
      </c>
      <c r="K70" s="19">
        <f>(J70/J69)*100</f>
        <v>61.552371678953953</v>
      </c>
      <c r="L70" s="20">
        <f>J70*I68</f>
        <v>36.330049261083744</v>
      </c>
      <c r="M70" s="4"/>
      <c r="N70" s="3" t="s">
        <v>32</v>
      </c>
      <c r="O70" s="6" t="s">
        <v>2</v>
      </c>
      <c r="P70" s="6">
        <v>482</v>
      </c>
      <c r="Q70" s="19">
        <f>(P70/P69)*100</f>
        <v>40.812870448772223</v>
      </c>
      <c r="R70" s="20">
        <f>P70*O68</f>
        <v>22.952380952380953</v>
      </c>
    </row>
    <row r="71" spans="2:21" x14ac:dyDescent="0.15">
      <c r="B71" s="3" t="s">
        <v>33</v>
      </c>
      <c r="C71" s="4" t="s">
        <v>2</v>
      </c>
      <c r="D71" s="6">
        <v>1861</v>
      </c>
      <c r="E71" s="19">
        <f>(D71/D69)*100</f>
        <v>22.234169653524489</v>
      </c>
      <c r="F71" s="20">
        <f>D71*C68</f>
        <v>13.292857142857143</v>
      </c>
      <c r="G71" s="4"/>
      <c r="H71" s="3" t="s">
        <v>33</v>
      </c>
      <c r="I71" s="4" t="s">
        <v>2</v>
      </c>
      <c r="J71" s="6">
        <v>1379</v>
      </c>
      <c r="K71" s="19">
        <f>(J71/J69)*100</f>
        <v>19.182083739045762</v>
      </c>
      <c r="L71" s="20">
        <f>J71*I68</f>
        <v>11.321839080459771</v>
      </c>
      <c r="M71" s="4"/>
      <c r="N71" s="3" t="s">
        <v>33</v>
      </c>
      <c r="O71" s="25" t="s">
        <v>1</v>
      </c>
      <c r="P71" s="25">
        <v>194</v>
      </c>
      <c r="Q71" s="19">
        <f>(P71/P69)*100</f>
        <v>16.426756985605419</v>
      </c>
      <c r="R71" s="26">
        <f>P71*O68</f>
        <v>9.2380952380952372</v>
      </c>
    </row>
    <row r="72" spans="2:21" x14ac:dyDescent="0.15">
      <c r="B72" s="3" t="s">
        <v>34</v>
      </c>
      <c r="C72" s="4" t="s">
        <v>10</v>
      </c>
      <c r="D72" s="6">
        <v>508</v>
      </c>
      <c r="E72" s="19">
        <f>(D72/D69)*100</f>
        <v>6.0692951015531662</v>
      </c>
      <c r="F72" s="20">
        <f>D72*C68</f>
        <v>3.6285714285714286</v>
      </c>
      <c r="G72" s="4"/>
      <c r="H72" s="3" t="s">
        <v>34</v>
      </c>
      <c r="I72" s="4" t="s">
        <v>10</v>
      </c>
      <c r="J72" s="6">
        <v>384</v>
      </c>
      <c r="K72" s="19">
        <f>(J72/J69)*100</f>
        <v>5.3414939490888855</v>
      </c>
      <c r="L72" s="20">
        <f>J72*I68</f>
        <v>3.1527093596059115</v>
      </c>
      <c r="M72" s="4"/>
      <c r="N72" s="3" t="s">
        <v>34</v>
      </c>
      <c r="O72" s="25" t="s">
        <v>10</v>
      </c>
      <c r="P72" s="25">
        <v>124</v>
      </c>
      <c r="Q72" s="19">
        <f>(P72/P69)*100</f>
        <v>10.499576629974598</v>
      </c>
      <c r="R72" s="26">
        <f>P72*O68</f>
        <v>5.9047619047619042</v>
      </c>
    </row>
    <row r="73" spans="2:21" x14ac:dyDescent="0.15">
      <c r="B73" s="3" t="s">
        <v>35</v>
      </c>
      <c r="C73" s="24" t="s">
        <v>11</v>
      </c>
      <c r="D73" s="25">
        <v>282</v>
      </c>
      <c r="E73" s="54">
        <f>(D73/D69)*100</f>
        <v>3.3691756272401432</v>
      </c>
      <c r="F73" s="26">
        <f>D73*C68</f>
        <v>2.0142857142857142</v>
      </c>
      <c r="G73" s="24"/>
      <c r="H73" s="55" t="s">
        <v>35</v>
      </c>
      <c r="I73" s="24" t="s">
        <v>11</v>
      </c>
      <c r="J73" s="6">
        <v>282</v>
      </c>
      <c r="K73" s="19">
        <f>(J73/J69)*100</f>
        <v>3.9226596188621503</v>
      </c>
      <c r="L73" s="20">
        <f>J73*I68</f>
        <v>2.3152709359605912</v>
      </c>
      <c r="M73" s="4"/>
      <c r="N73" s="3" t="s">
        <v>35</v>
      </c>
      <c r="O73" s="6" t="s">
        <v>4</v>
      </c>
      <c r="P73" s="6">
        <v>75</v>
      </c>
      <c r="Q73" s="19">
        <f>(P73/P69)*100</f>
        <v>6.3505503810330222</v>
      </c>
      <c r="R73" s="20">
        <f>P73*O68</f>
        <v>3.5714285714285712</v>
      </c>
    </row>
    <row r="74" spans="2:21" x14ac:dyDescent="0.15">
      <c r="B74" s="3" t="s">
        <v>36</v>
      </c>
      <c r="C74" s="24" t="s">
        <v>14</v>
      </c>
      <c r="D74" s="25">
        <v>190</v>
      </c>
      <c r="E74" s="54">
        <f>(D74/D69)*100</f>
        <v>2.2700119474313025</v>
      </c>
      <c r="F74" s="26">
        <f>D74*C68</f>
        <v>1.3571428571428572</v>
      </c>
      <c r="G74" s="24"/>
      <c r="H74" s="55" t="s">
        <v>36</v>
      </c>
      <c r="I74" s="24" t="s">
        <v>14</v>
      </c>
      <c r="J74" s="6">
        <v>190</v>
      </c>
      <c r="K74" s="19">
        <f>(J74/J69)*100</f>
        <v>2.642926693559605</v>
      </c>
      <c r="L74" s="20">
        <f>J74*I68</f>
        <v>1.5599343185550083</v>
      </c>
      <c r="M74" s="4"/>
      <c r="N74" s="3" t="s">
        <v>36</v>
      </c>
      <c r="O74" s="6" t="s">
        <v>3</v>
      </c>
      <c r="P74" s="6">
        <v>57</v>
      </c>
      <c r="Q74" s="19">
        <f>(P74/P69)*100</f>
        <v>4.8264182895850976</v>
      </c>
      <c r="R74" s="20">
        <f>P74*O68</f>
        <v>2.714285714285714</v>
      </c>
    </row>
    <row r="75" spans="2:21" x14ac:dyDescent="0.15">
      <c r="B75" s="3" t="s">
        <v>37</v>
      </c>
      <c r="C75" s="24" t="s">
        <v>4</v>
      </c>
      <c r="D75" s="25">
        <v>162</v>
      </c>
      <c r="E75" s="54">
        <f>(D75/D69)*100</f>
        <v>1.935483870967742</v>
      </c>
      <c r="F75" s="26">
        <f>D75*C68</f>
        <v>1.157142857142857</v>
      </c>
      <c r="G75" s="24"/>
      <c r="H75" s="55" t="s">
        <v>37</v>
      </c>
      <c r="I75" s="24" t="s">
        <v>4</v>
      </c>
      <c r="J75" s="6">
        <v>87</v>
      </c>
      <c r="K75" s="19">
        <f>(J75/J69)*100</f>
        <v>1.2101822228404506</v>
      </c>
      <c r="L75" s="20">
        <f>J75*I68</f>
        <v>0.7142857142857143</v>
      </c>
      <c r="M75" s="4"/>
      <c r="N75" s="3" t="s">
        <v>37</v>
      </c>
      <c r="O75" s="4" t="s">
        <v>19</v>
      </c>
      <c r="P75" s="6">
        <v>31</v>
      </c>
      <c r="Q75" s="19">
        <f>(P75/P69)*100</f>
        <v>2.6248941574936495</v>
      </c>
      <c r="R75" s="20">
        <f>P75*O68</f>
        <v>1.4761904761904761</v>
      </c>
    </row>
    <row r="76" spans="2:21" x14ac:dyDescent="0.15">
      <c r="B76" s="3" t="s">
        <v>38</v>
      </c>
      <c r="C76" s="24" t="s">
        <v>3</v>
      </c>
      <c r="D76" s="25">
        <v>94</v>
      </c>
      <c r="E76" s="54">
        <f>(D76/D69)*100</f>
        <v>1.123058542413381</v>
      </c>
      <c r="F76" s="26">
        <f>D76*C68</f>
        <v>0.67142857142857137</v>
      </c>
      <c r="G76" s="24"/>
      <c r="H76" s="55" t="s">
        <v>38</v>
      </c>
      <c r="I76" s="24" t="s">
        <v>5</v>
      </c>
      <c r="J76" s="6">
        <v>73</v>
      </c>
      <c r="K76" s="19">
        <f>(J76/J69)*100</f>
        <v>1.0154402559465849</v>
      </c>
      <c r="L76" s="20">
        <f>J76*I68</f>
        <v>0.59934318555008215</v>
      </c>
      <c r="M76" s="4"/>
      <c r="N76" s="3" t="s">
        <v>38</v>
      </c>
      <c r="O76" s="4" t="s">
        <v>7</v>
      </c>
      <c r="P76" s="6">
        <v>31</v>
      </c>
      <c r="Q76" s="19">
        <f>(P76/P69)*100</f>
        <v>2.6248941574936495</v>
      </c>
      <c r="R76" s="20">
        <f>P76*O68</f>
        <v>1.4761904761904761</v>
      </c>
    </row>
    <row r="77" spans="2:21" x14ac:dyDescent="0.15">
      <c r="B77" s="3" t="s">
        <v>39</v>
      </c>
      <c r="C77" s="4" t="s">
        <v>5</v>
      </c>
      <c r="D77" s="6">
        <v>76</v>
      </c>
      <c r="E77" s="19">
        <f>(D77/D69)*100</f>
        <v>0.90800477897252097</v>
      </c>
      <c r="F77" s="20">
        <f>D77*C68</f>
        <v>0.54285714285714282</v>
      </c>
      <c r="G77" s="4"/>
      <c r="H77" s="3" t="s">
        <v>39</v>
      </c>
      <c r="I77" s="4" t="s">
        <v>52</v>
      </c>
      <c r="J77" s="6">
        <v>61</v>
      </c>
      <c r="K77" s="19">
        <f>(J77/J70)*100</f>
        <v>1.3785310734463276</v>
      </c>
      <c r="L77" s="20">
        <f>J77*I68</f>
        <v>0.50082101806239743</v>
      </c>
      <c r="M77" s="4"/>
      <c r="N77" s="3" t="s">
        <v>39</v>
      </c>
      <c r="O77" s="4" t="s">
        <v>8</v>
      </c>
      <c r="P77" s="6">
        <v>24</v>
      </c>
      <c r="Q77" s="19">
        <f>(P77/P69)*100</f>
        <v>2.0321761219305672</v>
      </c>
      <c r="R77" s="20">
        <f>P77*O68</f>
        <v>1.1428571428571428</v>
      </c>
    </row>
    <row r="78" spans="2:21" x14ac:dyDescent="0.15">
      <c r="B78" s="3" t="s">
        <v>40</v>
      </c>
      <c r="C78" s="24" t="s">
        <v>52</v>
      </c>
      <c r="D78" s="25">
        <v>63</v>
      </c>
      <c r="E78" s="19">
        <f>(D78/D69)*100</f>
        <v>0.75268817204301075</v>
      </c>
      <c r="F78" s="26">
        <f>D78*C68</f>
        <v>0.45</v>
      </c>
      <c r="G78" s="4"/>
      <c r="H78" s="3" t="s">
        <v>40</v>
      </c>
      <c r="I78" s="4" t="s">
        <v>3</v>
      </c>
      <c r="J78" s="6">
        <v>37</v>
      </c>
      <c r="K78" s="19">
        <f>(J78/J69)*100</f>
        <v>0.51467519821950203</v>
      </c>
      <c r="L78" s="20">
        <f>J78*I68</f>
        <v>0.30377668308702793</v>
      </c>
      <c r="M78" s="4"/>
      <c r="N78" s="3" t="s">
        <v>40</v>
      </c>
      <c r="O78" s="4" t="s">
        <v>47</v>
      </c>
      <c r="P78" s="6">
        <v>24</v>
      </c>
      <c r="Q78" s="19">
        <f>(P78/P69)*100</f>
        <v>2.0321761219305672</v>
      </c>
      <c r="R78" s="20">
        <f>P78*O68</f>
        <v>1.1428571428571428</v>
      </c>
    </row>
    <row r="79" spans="2:21" ht="12" thickBot="1" x14ac:dyDescent="0.2">
      <c r="B79" s="8" t="s">
        <v>41</v>
      </c>
      <c r="C79" s="27" t="s">
        <v>8</v>
      </c>
      <c r="D79" s="28">
        <v>54</v>
      </c>
      <c r="E79" s="30">
        <f>(D79/D69)*100</f>
        <v>0.64516129032258063</v>
      </c>
      <c r="F79" s="29">
        <f>D79*C68</f>
        <v>0.38571428571428568</v>
      </c>
      <c r="G79" s="9"/>
      <c r="H79" s="8" t="s">
        <v>41</v>
      </c>
      <c r="I79" s="9" t="s">
        <v>8</v>
      </c>
      <c r="J79" s="10">
        <v>30</v>
      </c>
      <c r="K79" s="30">
        <f>(J79/J69)*100</f>
        <v>0.41730421477256918</v>
      </c>
      <c r="L79" s="22">
        <f>J79*I68</f>
        <v>0.24630541871921183</v>
      </c>
      <c r="M79" s="9"/>
      <c r="N79" s="8" t="s">
        <v>41</v>
      </c>
      <c r="O79" s="9" t="s">
        <v>74</v>
      </c>
      <c r="P79" s="10">
        <v>11</v>
      </c>
      <c r="Q79" s="30">
        <f>(P79/P69)*100</f>
        <v>0.93141405588484327</v>
      </c>
      <c r="R79" s="22">
        <f>P79*O68</f>
        <v>0.52380952380952372</v>
      </c>
    </row>
    <row r="80" spans="2:21" x14ac:dyDescent="0.15">
      <c r="C80" s="1" t="s">
        <v>7</v>
      </c>
      <c r="D80" s="1">
        <v>54</v>
      </c>
    </row>
  </sheetData>
  <mergeCells count="8">
    <mergeCell ref="H62:L62"/>
    <mergeCell ref="N62:R62"/>
    <mergeCell ref="H2:L2"/>
    <mergeCell ref="N2:R2"/>
    <mergeCell ref="H22:L22"/>
    <mergeCell ref="N22:R22"/>
    <mergeCell ref="H42:L42"/>
    <mergeCell ref="N42:R4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Information</vt:lpstr>
      <vt:lpstr>AllGraduatePrograms</vt:lpstr>
      <vt:lpstr>INF</vt:lpstr>
      <vt:lpstr>ELE</vt:lpstr>
      <vt:lpstr>ECO</vt:lpstr>
      <vt:lpstr>MEC</vt:lpstr>
      <vt:lpstr>MAT</vt:lpstr>
      <vt:lpstr>RI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Pavani</dc:creator>
  <cp:lastModifiedBy>Ana Pavani</cp:lastModifiedBy>
  <dcterms:created xsi:type="dcterms:W3CDTF">2018-04-14T18:47:27Z</dcterms:created>
  <dcterms:modified xsi:type="dcterms:W3CDTF">2019-09-03T09:05:41Z</dcterms:modified>
</cp:coreProperties>
</file>