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10" activeTab="6"/>
  </bookViews>
  <sheets>
    <sheet name="Figures" sheetId="1" r:id="rId1"/>
    <sheet name="Busses" sheetId="2" r:id="rId2"/>
    <sheet name="Load" sheetId="3" r:id="rId3"/>
    <sheet name="Gen" sheetId="4" r:id="rId4"/>
    <sheet name="Line" sheetId="5" r:id="rId5"/>
    <sheet name="Xfrm" sheetId="6" r:id="rId6"/>
    <sheet name="Dynamic" sheetId="7" r:id="rId7"/>
  </sheets>
  <definedNames>
    <definedName name="_xlnm.Print_Area" localSheetId="1">'Busses'!$A$1:$R$25</definedName>
    <definedName name="Barra24" localSheetId="1">'Busses'!$A$1:$I$25</definedName>
    <definedName name="Barra24" localSheetId="6">'Dynamic'!$A$1:$H$10</definedName>
    <definedName name="IEEE_24Bus_Dry_Wind_15_16" localSheetId="5">'Xfrm'!$A$1:$F$6</definedName>
  </definedNames>
  <calcPr fullCalcOnLoad="1"/>
</workbook>
</file>

<file path=xl/sharedStrings.xml><?xml version="1.0" encoding="utf-8"?>
<sst xmlns="http://schemas.openxmlformats.org/spreadsheetml/2006/main" count="270" uniqueCount="111">
  <si>
    <t>2</t>
  </si>
  <si>
    <t>Pg</t>
  </si>
  <si>
    <t>Qg</t>
  </si>
  <si>
    <t>Gas_CicloComb</t>
  </si>
  <si>
    <t>Carga</t>
  </si>
  <si>
    <t>BarraInfinita</t>
  </si>
  <si>
    <t>Trafo</t>
  </si>
  <si>
    <t>CS_e_Carga</t>
  </si>
  <si>
    <t>EOL</t>
  </si>
  <si>
    <t>Flex</t>
  </si>
  <si>
    <t>Ang</t>
  </si>
  <si>
    <t>S</t>
  </si>
  <si>
    <t>H</t>
  </si>
  <si>
    <t>23a</t>
  </si>
  <si>
    <t>23b</t>
  </si>
  <si>
    <t>Xd</t>
  </si>
  <si>
    <t>X'd</t>
  </si>
  <si>
    <t>Xq</t>
  </si>
  <si>
    <t>X'q</t>
  </si>
  <si>
    <t>X"d</t>
  </si>
  <si>
    <t>X"q</t>
  </si>
  <si>
    <t>SM05</t>
  </si>
  <si>
    <t>SM04</t>
  </si>
  <si>
    <t>WGEN</t>
  </si>
  <si>
    <t>T'd</t>
  </si>
  <si>
    <t>T''d</t>
  </si>
  <si>
    <t>T'q</t>
  </si>
  <si>
    <t>T''q</t>
  </si>
  <si>
    <t>3</t>
  </si>
  <si>
    <t>11</t>
  </si>
  <si>
    <t>6</t>
  </si>
  <si>
    <t>Id</t>
  </si>
  <si>
    <t>CS</t>
  </si>
  <si>
    <t>-</t>
  </si>
  <si>
    <t>Gas_CC</t>
  </si>
  <si>
    <t>Organon</t>
  </si>
  <si>
    <t>Hi*Si</t>
  </si>
  <si>
    <t>Si</t>
  </si>
  <si>
    <t>Ʃ</t>
  </si>
  <si>
    <t>Descr.</t>
  </si>
  <si>
    <t>Pc</t>
  </si>
  <si>
    <t>Qc</t>
  </si>
  <si>
    <t>CombCycle</t>
  </si>
  <si>
    <t>Hydro</t>
  </si>
  <si>
    <t>Slack</t>
  </si>
  <si>
    <t>Wind</t>
  </si>
  <si>
    <t>From</t>
  </si>
  <si>
    <t>To</t>
  </si>
  <si>
    <t>Node</t>
  </si>
  <si>
    <t>Type</t>
  </si>
  <si>
    <t>3xUGT80MW</t>
  </si>
  <si>
    <t>B(MVAr)</t>
  </si>
  <si>
    <t>UTE_Flex</t>
  </si>
  <si>
    <t>UHE_6x50MW</t>
  </si>
  <si>
    <t>(BUS_ID)</t>
  </si>
  <si>
    <t xml:space="preserve"> 'ID'</t>
  </si>
  <si>
    <t>'1 '</t>
  </si>
  <si>
    <t>'2 '</t>
  </si>
  <si>
    <t>'3 '</t>
  </si>
  <si>
    <t>'4 '</t>
  </si>
  <si>
    <t>'5 '</t>
  </si>
  <si>
    <t>'6 '</t>
  </si>
  <si>
    <t>'7 '</t>
  </si>
  <si>
    <t>'8 '</t>
  </si>
  <si>
    <t>'9 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</si>
  <si>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</si>
  <si>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</si>
  <si>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</si>
  <si>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</si>
  <si>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</si>
  <si>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</si>
  <si>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</si>
  <si>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</si>
  <si>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</si>
  <si>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</si>
  <si>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</si>
  <si>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</si>
  <si>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</si>
  <si>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 xml:space="preserve"> 'CI'</t>
  </si>
  <si>
    <t>P(MW)</t>
  </si>
  <si>
    <t>Q(MVAr)</t>
  </si>
  <si>
    <t xml:space="preserve">  Status</t>
  </si>
  <si>
    <t>BUS_ID</t>
  </si>
  <si>
    <t xml:space="preserve"> PG (MW)</t>
  </si>
  <si>
    <t xml:space="preserve"> QG (MVAR)</t>
  </si>
  <si>
    <t xml:space="preserve"> QMX (MVAR)</t>
  </si>
  <si>
    <t xml:space="preserve"> QMN (MVAR)</t>
  </si>
  <si>
    <t xml:space="preserve"> BASE (MVA)</t>
  </si>
  <si>
    <t xml:space="preserve"> VSPEC(PU)</t>
  </si>
  <si>
    <t xml:space="preserve"> PMAX (MW)</t>
  </si>
  <si>
    <t>PMIN (MW)</t>
  </si>
  <si>
    <t>Group</t>
  </si>
  <si>
    <t>TAP</t>
  </si>
  <si>
    <t>MVA</t>
  </si>
  <si>
    <t>XL (PU)</t>
  </si>
  <si>
    <t>RL (PU)</t>
  </si>
  <si>
    <t>GSH (PU)</t>
  </si>
  <si>
    <t>B (MVAR)</t>
  </si>
  <si>
    <t>BSHF (PU)</t>
  </si>
  <si>
    <t>S(MVA)</t>
  </si>
  <si>
    <t>V(pu)</t>
  </si>
  <si>
    <t>Vbase(kV)</t>
  </si>
  <si>
    <t>138</t>
  </si>
  <si>
    <t>230</t>
  </si>
  <si>
    <t>Qty.of Units</t>
  </si>
  <si>
    <t>Hsyst =</t>
  </si>
  <si>
    <t>1a &amp; 2a</t>
  </si>
  <si>
    <t>1b &amp; 2b</t>
  </si>
  <si>
    <t>18 &amp; 21</t>
  </si>
  <si>
    <t>Steam_CC</t>
  </si>
  <si>
    <t>Th.Flex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</si>
</sst>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#,##0.0"/>
    <numFmt numFmtId="166" formatCode="#,##0.000"/>
    <numFmt numFmtId="167" formatCode="0.0"/>
    <numFmt numFmtId="168" formatCode="&quot;R$&quot;\ #,##0.00"/>
    <numFmt numFmtId="169" formatCode="0.000"/>
    <numFmt numFmtId="170" formatCode="0.0000"/>
    <numFmt numFmtId="171" formatCode="0.0000000"/>
    <numFmt numFmtId="172" formatCode="0.000000"/>
    <numFmt numFmtId="173" formatCode="0.00000000"/>
    <numFmt numFmtId="174" formatCode="0.0%"/>
    <numFmt numFmtId="175" formatCode="0.000%"/>
    <numFmt numFmtId="176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37" fillId="0" borderId="15" xfId="0" applyNumberFormat="1" applyFont="1" applyBorder="1" applyAlignment="1">
      <alignment horizontal="left"/>
    </xf>
    <xf numFmtId="169" fontId="0" fillId="0" borderId="13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169" fontId="0" fillId="0" borderId="17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37" fillId="0" borderId="18" xfId="0" applyNumberFormat="1" applyFont="1" applyBorder="1" applyAlignment="1">
      <alignment horizontal="left"/>
    </xf>
    <xf numFmtId="49" fontId="37" fillId="0" borderId="20" xfId="0" applyNumberFormat="1" applyFont="1" applyBorder="1" applyAlignment="1">
      <alignment horizontal="left"/>
    </xf>
    <xf numFmtId="49" fontId="37" fillId="0" borderId="19" xfId="0" applyNumberFormat="1" applyFont="1" applyBorder="1" applyAlignment="1">
      <alignment horizontal="center"/>
    </xf>
    <xf numFmtId="49" fontId="37" fillId="0" borderId="21" xfId="0" applyNumberFormat="1" applyFont="1" applyBorder="1" applyAlignment="1">
      <alignment horizontal="center"/>
    </xf>
    <xf numFmtId="0" fontId="37" fillId="33" borderId="15" xfId="0" applyFont="1" applyFill="1" applyBorder="1" applyAlignment="1">
      <alignment horizontal="left"/>
    </xf>
    <xf numFmtId="167" fontId="0" fillId="33" borderId="13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9" fontId="0" fillId="33" borderId="13" xfId="0" applyNumberFormat="1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37" fillId="33" borderId="16" xfId="0" applyFont="1" applyFill="1" applyBorder="1" applyAlignment="1">
      <alignment horizontal="left"/>
    </xf>
    <xf numFmtId="169" fontId="0" fillId="33" borderId="14" xfId="0" applyNumberFormat="1" applyFill="1" applyBorder="1" applyAlignment="1">
      <alignment horizontal="center"/>
    </xf>
    <xf numFmtId="169" fontId="0" fillId="33" borderId="11" xfId="0" applyNumberForma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left"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37" fillId="33" borderId="0" xfId="0" applyFont="1" applyFill="1" applyAlignment="1">
      <alignment horizontal="right"/>
    </xf>
    <xf numFmtId="169" fontId="37" fillId="33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/>
    </xf>
    <xf numFmtId="0" fontId="0" fillId="0" borderId="29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95250</xdr:colOff>
      <xdr:row>29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97205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20</xdr:col>
      <xdr:colOff>314325</xdr:colOff>
      <xdr:row>31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90500"/>
          <a:ext cx="641032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7" sqref="W1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V25" sqref="V25"/>
    </sheetView>
  </sheetViews>
  <sheetFormatPr defaultColWidth="9.140625" defaultRowHeight="15"/>
  <cols>
    <col min="1" max="1" width="6.421875" style="0" bestFit="1" customWidth="1"/>
    <col min="2" max="2" width="4.8515625" style="0" bestFit="1" customWidth="1"/>
    <col min="3" max="3" width="10.140625" style="0" bestFit="1" customWidth="1"/>
    <col min="4" max="4" width="16.57421875" style="0" bestFit="1" customWidth="1"/>
    <col min="5" max="5" width="11.7109375" style="0" bestFit="1" customWidth="1"/>
    <col min="6" max="6" width="8.57421875" style="0" bestFit="1" customWidth="1"/>
    <col min="7" max="7" width="6.28125" style="0" bestFit="1" customWidth="1"/>
    <col min="8" max="9" width="6.57421875" style="0" bestFit="1" customWidth="1"/>
    <col min="10" max="10" width="8.57421875" style="0" bestFit="1" customWidth="1"/>
    <col min="11" max="11" width="6.57421875" style="0" bestFit="1" customWidth="1"/>
    <col min="12" max="12" width="5.57421875" style="0" bestFit="1" customWidth="1"/>
    <col min="13" max="13" width="2.00390625" style="0" customWidth="1"/>
    <col min="14" max="14" width="10.8515625" style="0" bestFit="1" customWidth="1"/>
    <col min="15" max="18" width="6.57421875" style="0" bestFit="1" customWidth="1"/>
    <col min="19" max="19" width="10.421875" style="0" bestFit="1" customWidth="1"/>
  </cols>
  <sheetData>
    <row r="1" spans="1:18" ht="15.75" thickBot="1">
      <c r="A1" s="33" t="s">
        <v>48</v>
      </c>
      <c r="B1" s="23" t="s">
        <v>49</v>
      </c>
      <c r="C1" s="23" t="s">
        <v>101</v>
      </c>
      <c r="D1" s="23" t="s">
        <v>39</v>
      </c>
      <c r="E1" s="23" t="s">
        <v>99</v>
      </c>
      <c r="F1" s="23" t="s">
        <v>100</v>
      </c>
      <c r="G1" s="23" t="s">
        <v>10</v>
      </c>
      <c r="H1" s="23" t="s">
        <v>1</v>
      </c>
      <c r="I1" s="23" t="s">
        <v>2</v>
      </c>
      <c r="J1" s="23" t="s">
        <v>51</v>
      </c>
      <c r="K1" s="23" t="s">
        <v>40</v>
      </c>
      <c r="L1" s="34" t="s">
        <v>41</v>
      </c>
      <c r="N1" s="33" t="s">
        <v>42</v>
      </c>
      <c r="O1" s="23" t="s">
        <v>9</v>
      </c>
      <c r="P1" s="23" t="s">
        <v>43</v>
      </c>
      <c r="Q1" s="23" t="s">
        <v>44</v>
      </c>
      <c r="R1" s="34" t="s">
        <v>45</v>
      </c>
    </row>
    <row r="2" spans="1:18" ht="15.75" thickTop="1">
      <c r="A2" s="35">
        <v>1</v>
      </c>
      <c r="B2" s="36">
        <v>1</v>
      </c>
      <c r="C2" s="10" t="s">
        <v>102</v>
      </c>
      <c r="D2" s="22" t="s">
        <v>3</v>
      </c>
      <c r="E2" s="8">
        <f>2*(99+234)</f>
        <v>666</v>
      </c>
      <c r="F2" s="24">
        <v>1.04754</v>
      </c>
      <c r="G2" s="27">
        <v>10.6117</v>
      </c>
      <c r="H2" s="27">
        <v>172</v>
      </c>
      <c r="I2" s="27">
        <v>34.8</v>
      </c>
      <c r="J2" s="27">
        <v>120</v>
      </c>
      <c r="K2" s="27">
        <v>108</v>
      </c>
      <c r="L2" s="28">
        <v>22</v>
      </c>
      <c r="N2" s="9">
        <v>172</v>
      </c>
      <c r="O2" s="8"/>
      <c r="P2" s="8"/>
      <c r="Q2" s="8"/>
      <c r="R2" s="3"/>
    </row>
    <row r="3" spans="1:18" ht="15">
      <c r="A3" s="37">
        <v>2</v>
      </c>
      <c r="B3" s="12">
        <v>1</v>
      </c>
      <c r="C3" s="10" t="s">
        <v>102</v>
      </c>
      <c r="D3" s="13" t="s">
        <v>3</v>
      </c>
      <c r="E3" s="4">
        <f>2*(99+234)</f>
        <v>666</v>
      </c>
      <c r="F3" s="25">
        <v>1.04915</v>
      </c>
      <c r="G3" s="29">
        <v>10.5973</v>
      </c>
      <c r="H3" s="29">
        <v>172</v>
      </c>
      <c r="I3" s="29">
        <v>20</v>
      </c>
      <c r="J3" s="29">
        <v>0</v>
      </c>
      <c r="K3" s="29">
        <v>97</v>
      </c>
      <c r="L3" s="30">
        <v>19.7</v>
      </c>
      <c r="N3" s="6">
        <v>172</v>
      </c>
      <c r="O3" s="4"/>
      <c r="P3" s="4"/>
      <c r="Q3" s="4"/>
      <c r="R3" s="1"/>
    </row>
    <row r="4" spans="1:18" ht="15">
      <c r="A4" s="37">
        <v>3</v>
      </c>
      <c r="B4" s="12">
        <v>0</v>
      </c>
      <c r="C4" s="10" t="s">
        <v>102</v>
      </c>
      <c r="D4" s="13" t="s">
        <v>4</v>
      </c>
      <c r="E4" s="4"/>
      <c r="F4" s="25">
        <v>1.01609</v>
      </c>
      <c r="G4" s="29">
        <v>5.4933</v>
      </c>
      <c r="H4" s="29">
        <v>0</v>
      </c>
      <c r="I4" s="29">
        <v>0</v>
      </c>
      <c r="J4" s="29">
        <v>60</v>
      </c>
      <c r="K4" s="29">
        <v>180</v>
      </c>
      <c r="L4" s="30">
        <v>36.5</v>
      </c>
      <c r="N4" s="6"/>
      <c r="O4" s="4"/>
      <c r="P4" s="4"/>
      <c r="Q4" s="4"/>
      <c r="R4" s="1"/>
    </row>
    <row r="5" spans="1:18" ht="15">
      <c r="A5" s="37">
        <v>4</v>
      </c>
      <c r="B5" s="12">
        <v>0</v>
      </c>
      <c r="C5" s="10" t="s">
        <v>102</v>
      </c>
      <c r="D5" s="13" t="s">
        <v>4</v>
      </c>
      <c r="E5" s="4"/>
      <c r="F5" s="25">
        <v>1.0213</v>
      </c>
      <c r="G5" s="29">
        <v>5.7994</v>
      </c>
      <c r="H5" s="29">
        <v>0</v>
      </c>
      <c r="I5" s="29">
        <v>0</v>
      </c>
      <c r="J5" s="29">
        <v>0</v>
      </c>
      <c r="K5" s="29">
        <v>74</v>
      </c>
      <c r="L5" s="30">
        <v>15</v>
      </c>
      <c r="N5" s="6"/>
      <c r="O5" s="4"/>
      <c r="P5" s="4"/>
      <c r="Q5" s="4"/>
      <c r="R5" s="1"/>
    </row>
    <row r="6" spans="1:18" ht="15">
      <c r="A6" s="37">
        <v>5</v>
      </c>
      <c r="B6" s="12">
        <v>0</v>
      </c>
      <c r="C6" s="10" t="s">
        <v>102</v>
      </c>
      <c r="D6" s="13" t="s">
        <v>4</v>
      </c>
      <c r="E6" s="4"/>
      <c r="F6" s="25">
        <v>1.05201</v>
      </c>
      <c r="G6" s="29">
        <v>6.247</v>
      </c>
      <c r="H6" s="29">
        <v>0</v>
      </c>
      <c r="I6" s="29">
        <v>0</v>
      </c>
      <c r="J6" s="29">
        <v>0</v>
      </c>
      <c r="K6" s="29">
        <v>71</v>
      </c>
      <c r="L6" s="30">
        <v>14.5</v>
      </c>
      <c r="N6" s="6"/>
      <c r="O6" s="4"/>
      <c r="P6" s="4"/>
      <c r="Q6" s="4"/>
      <c r="R6" s="1"/>
    </row>
    <row r="7" spans="1:18" ht="15">
      <c r="A7" s="37">
        <v>6</v>
      </c>
      <c r="B7" s="12">
        <v>0</v>
      </c>
      <c r="C7" s="10" t="s">
        <v>102</v>
      </c>
      <c r="D7" s="13" t="s">
        <v>4</v>
      </c>
      <c r="E7" s="4"/>
      <c r="F7" s="25">
        <v>1.1184</v>
      </c>
      <c r="G7" s="29">
        <v>2.8577</v>
      </c>
      <c r="H7" s="29">
        <v>0</v>
      </c>
      <c r="I7" s="29">
        <v>0</v>
      </c>
      <c r="J7" s="29">
        <v>82.5</v>
      </c>
      <c r="K7" s="29">
        <v>136</v>
      </c>
      <c r="L7" s="30">
        <v>27.8</v>
      </c>
      <c r="N7" s="6"/>
      <c r="O7" s="4"/>
      <c r="P7" s="4"/>
      <c r="Q7" s="4"/>
      <c r="R7" s="1"/>
    </row>
    <row r="8" spans="1:18" ht="15">
      <c r="A8" s="37">
        <v>7</v>
      </c>
      <c r="B8" s="12">
        <v>1</v>
      </c>
      <c r="C8" s="10" t="s">
        <v>102</v>
      </c>
      <c r="D8" s="13" t="s">
        <v>50</v>
      </c>
      <c r="E8" s="4">
        <f>137.7*3</f>
        <v>413.09999999999997</v>
      </c>
      <c r="F8" s="25">
        <v>1</v>
      </c>
      <c r="G8" s="29">
        <v>-2.7383</v>
      </c>
      <c r="H8" s="29">
        <v>240</v>
      </c>
      <c r="I8" s="29">
        <v>19</v>
      </c>
      <c r="J8" s="29">
        <v>0</v>
      </c>
      <c r="K8" s="29">
        <v>125</v>
      </c>
      <c r="L8" s="30">
        <v>25.5</v>
      </c>
      <c r="N8" s="6"/>
      <c r="O8" s="4">
        <v>240</v>
      </c>
      <c r="P8" s="4"/>
      <c r="Q8" s="4"/>
      <c r="R8" s="1"/>
    </row>
    <row r="9" spans="1:18" ht="15">
      <c r="A9" s="37">
        <v>8</v>
      </c>
      <c r="B9" s="12">
        <v>0</v>
      </c>
      <c r="C9" s="10" t="s">
        <v>102</v>
      </c>
      <c r="D9" s="13" t="s">
        <v>4</v>
      </c>
      <c r="E9" s="4"/>
      <c r="F9" s="25">
        <v>1.00658</v>
      </c>
      <c r="G9" s="29">
        <v>-1.3976</v>
      </c>
      <c r="H9" s="29">
        <v>0</v>
      </c>
      <c r="I9" s="29">
        <v>0</v>
      </c>
      <c r="J9" s="29">
        <v>60</v>
      </c>
      <c r="K9" s="29">
        <v>171</v>
      </c>
      <c r="L9" s="30">
        <v>34.7</v>
      </c>
      <c r="N9" s="6"/>
      <c r="O9" s="4"/>
      <c r="P9" s="4"/>
      <c r="Q9" s="4"/>
      <c r="R9" s="1"/>
    </row>
    <row r="10" spans="1:18" ht="15">
      <c r="A10" s="37">
        <v>9</v>
      </c>
      <c r="B10" s="12">
        <v>0</v>
      </c>
      <c r="C10" s="10" t="s">
        <v>102</v>
      </c>
      <c r="D10" s="13" t="s">
        <v>4</v>
      </c>
      <c r="E10" s="4"/>
      <c r="F10" s="25">
        <v>1.0101</v>
      </c>
      <c r="G10" s="29">
        <v>3.0148</v>
      </c>
      <c r="H10" s="29">
        <v>0</v>
      </c>
      <c r="I10" s="29">
        <v>0</v>
      </c>
      <c r="J10" s="29">
        <v>0</v>
      </c>
      <c r="K10" s="29">
        <v>175</v>
      </c>
      <c r="L10" s="30">
        <v>35.3</v>
      </c>
      <c r="N10" s="6"/>
      <c r="O10" s="4"/>
      <c r="P10" s="4"/>
      <c r="Q10" s="4"/>
      <c r="R10" s="1"/>
    </row>
    <row r="11" spans="1:18" ht="15">
      <c r="A11" s="37">
        <v>10</v>
      </c>
      <c r="B11" s="12">
        <v>0</v>
      </c>
      <c r="C11" s="10" t="s">
        <v>102</v>
      </c>
      <c r="D11" s="13" t="s">
        <v>4</v>
      </c>
      <c r="E11" s="4"/>
      <c r="F11" s="25">
        <v>1.06913</v>
      </c>
      <c r="G11" s="29">
        <v>2.7269</v>
      </c>
      <c r="H11" s="29">
        <v>0</v>
      </c>
      <c r="I11" s="29">
        <v>0</v>
      </c>
      <c r="J11" s="29">
        <v>0</v>
      </c>
      <c r="K11" s="29">
        <v>195</v>
      </c>
      <c r="L11" s="30">
        <v>39.4</v>
      </c>
      <c r="N11" s="6"/>
      <c r="O11" s="4"/>
      <c r="P11" s="4"/>
      <c r="Q11" s="4"/>
      <c r="R11" s="1"/>
    </row>
    <row r="12" spans="1:18" ht="15">
      <c r="A12" s="37">
        <v>11</v>
      </c>
      <c r="B12" s="12">
        <v>0</v>
      </c>
      <c r="C12" s="68" t="s">
        <v>103</v>
      </c>
      <c r="D12" s="13" t="s">
        <v>6</v>
      </c>
      <c r="E12" s="4"/>
      <c r="F12" s="25">
        <v>1.01319</v>
      </c>
      <c r="G12" s="29">
        <v>2.9069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N12" s="6"/>
      <c r="O12" s="4"/>
      <c r="P12" s="4"/>
      <c r="Q12" s="4"/>
      <c r="R12" s="1"/>
    </row>
    <row r="13" spans="1:18" ht="15">
      <c r="A13" s="37">
        <v>12</v>
      </c>
      <c r="B13" s="12">
        <v>0</v>
      </c>
      <c r="C13" s="68" t="s">
        <v>103</v>
      </c>
      <c r="D13" s="13" t="s">
        <v>6</v>
      </c>
      <c r="E13" s="4"/>
      <c r="F13" s="25">
        <v>1.01458</v>
      </c>
      <c r="G13" s="29">
        <v>3.7446</v>
      </c>
      <c r="H13" s="29">
        <v>0</v>
      </c>
      <c r="I13" s="29">
        <v>0</v>
      </c>
      <c r="J13" s="29">
        <v>0</v>
      </c>
      <c r="K13" s="29">
        <v>0</v>
      </c>
      <c r="L13" s="30">
        <v>0</v>
      </c>
      <c r="N13" s="6"/>
      <c r="O13" s="4"/>
      <c r="P13" s="4"/>
      <c r="Q13" s="4"/>
      <c r="R13" s="1"/>
    </row>
    <row r="14" spans="1:18" ht="15">
      <c r="A14" s="37">
        <v>13</v>
      </c>
      <c r="B14" s="12" t="s">
        <v>0</v>
      </c>
      <c r="C14" s="68" t="s">
        <v>103</v>
      </c>
      <c r="D14" s="13" t="s">
        <v>5</v>
      </c>
      <c r="E14" s="4"/>
      <c r="F14" s="25">
        <v>0.99999</v>
      </c>
      <c r="G14" s="29">
        <v>0</v>
      </c>
      <c r="H14" s="29">
        <v>190</v>
      </c>
      <c r="I14" s="29">
        <v>0</v>
      </c>
      <c r="J14" s="29">
        <v>0</v>
      </c>
      <c r="K14" s="29">
        <v>265</v>
      </c>
      <c r="L14" s="30">
        <v>0</v>
      </c>
      <c r="N14" s="6"/>
      <c r="O14" s="4"/>
      <c r="P14" s="4"/>
      <c r="Q14" s="4">
        <v>190</v>
      </c>
      <c r="R14" s="1"/>
    </row>
    <row r="15" spans="1:18" ht="15">
      <c r="A15" s="37">
        <v>14</v>
      </c>
      <c r="B15" s="12">
        <v>1</v>
      </c>
      <c r="C15" s="68" t="s">
        <v>103</v>
      </c>
      <c r="D15" s="13" t="s">
        <v>7</v>
      </c>
      <c r="E15" s="4">
        <v>200</v>
      </c>
      <c r="F15" s="25">
        <v>1.00037</v>
      </c>
      <c r="G15" s="29">
        <v>5.6563</v>
      </c>
      <c r="H15" s="29">
        <v>0</v>
      </c>
      <c r="I15" s="29">
        <v>15</v>
      </c>
      <c r="J15" s="29">
        <v>0</v>
      </c>
      <c r="K15" s="29">
        <v>194</v>
      </c>
      <c r="L15" s="30">
        <v>39.4</v>
      </c>
      <c r="N15" s="6"/>
      <c r="O15" s="4"/>
      <c r="P15" s="4"/>
      <c r="Q15" s="4"/>
      <c r="R15" s="1"/>
    </row>
    <row r="16" spans="1:18" ht="15">
      <c r="A16" s="37">
        <v>15</v>
      </c>
      <c r="B16" s="12">
        <v>1</v>
      </c>
      <c r="C16" s="68" t="s">
        <v>103</v>
      </c>
      <c r="D16" s="13" t="s">
        <v>8</v>
      </c>
      <c r="E16" s="4">
        <f>11*29.6</f>
        <v>325.6</v>
      </c>
      <c r="F16" s="25">
        <v>1.02084</v>
      </c>
      <c r="G16" s="29">
        <v>9.1448</v>
      </c>
      <c r="H16" s="29">
        <v>215</v>
      </c>
      <c r="I16" s="29">
        <v>13.1</v>
      </c>
      <c r="J16" s="29">
        <v>0</v>
      </c>
      <c r="K16" s="29">
        <v>317</v>
      </c>
      <c r="L16" s="30">
        <v>64.2</v>
      </c>
      <c r="N16" s="6"/>
      <c r="O16" s="4"/>
      <c r="P16" s="4"/>
      <c r="Q16" s="4"/>
      <c r="R16" s="1">
        <v>215</v>
      </c>
    </row>
    <row r="17" spans="1:18" ht="15">
      <c r="A17" s="37">
        <v>16</v>
      </c>
      <c r="B17" s="12">
        <v>1</v>
      </c>
      <c r="C17" s="68" t="s">
        <v>103</v>
      </c>
      <c r="D17" s="13" t="s">
        <v>8</v>
      </c>
      <c r="E17" s="4">
        <f>29.6*8</f>
        <v>236.8</v>
      </c>
      <c r="F17" s="25">
        <v>1.017</v>
      </c>
      <c r="G17" s="29">
        <v>9.3511</v>
      </c>
      <c r="H17" s="29">
        <v>155</v>
      </c>
      <c r="I17" s="29">
        <v>6.6</v>
      </c>
      <c r="J17" s="29">
        <v>0</v>
      </c>
      <c r="K17" s="29">
        <v>100</v>
      </c>
      <c r="L17" s="30">
        <v>20.3</v>
      </c>
      <c r="N17" s="6"/>
      <c r="O17" s="4">
        <v>155</v>
      </c>
      <c r="P17" s="4"/>
      <c r="Q17" s="4"/>
      <c r="R17" s="1">
        <v>155</v>
      </c>
    </row>
    <row r="18" spans="1:18" ht="15">
      <c r="A18" s="37">
        <v>17</v>
      </c>
      <c r="B18" s="12">
        <v>0</v>
      </c>
      <c r="C18" s="68" t="s">
        <v>103</v>
      </c>
      <c r="D18" s="13" t="s">
        <v>6</v>
      </c>
      <c r="E18" s="4"/>
      <c r="F18" s="25">
        <v>1.04084</v>
      </c>
      <c r="G18" s="29">
        <v>8.7337</v>
      </c>
      <c r="H18" s="29">
        <v>0</v>
      </c>
      <c r="I18" s="29">
        <v>0</v>
      </c>
      <c r="J18" s="29">
        <v>0</v>
      </c>
      <c r="K18" s="29">
        <v>0</v>
      </c>
      <c r="L18" s="30">
        <v>0</v>
      </c>
      <c r="N18" s="6"/>
      <c r="O18" s="4"/>
      <c r="P18" s="4"/>
      <c r="Q18" s="4"/>
      <c r="R18" s="1"/>
    </row>
    <row r="19" spans="1:18" ht="15">
      <c r="A19" s="37">
        <v>18</v>
      </c>
      <c r="B19" s="12">
        <v>1</v>
      </c>
      <c r="C19" s="68" t="s">
        <v>103</v>
      </c>
      <c r="D19" s="13" t="s">
        <v>52</v>
      </c>
      <c r="E19" s="4">
        <v>435</v>
      </c>
      <c r="F19" s="25">
        <v>1.05</v>
      </c>
      <c r="G19" s="29">
        <v>8.2928</v>
      </c>
      <c r="H19" s="29">
        <v>400</v>
      </c>
      <c r="I19" s="29">
        <v>39.7</v>
      </c>
      <c r="J19" s="29">
        <v>0</v>
      </c>
      <c r="K19" s="29">
        <v>333</v>
      </c>
      <c r="L19" s="30">
        <v>67.7</v>
      </c>
      <c r="N19" s="6"/>
      <c r="O19" s="4">
        <v>400</v>
      </c>
      <c r="P19" s="4"/>
      <c r="Q19" s="4"/>
      <c r="R19" s="1"/>
    </row>
    <row r="20" spans="1:18" ht="15">
      <c r="A20" s="37">
        <v>19</v>
      </c>
      <c r="B20" s="12">
        <v>1</v>
      </c>
      <c r="C20" s="68" t="s">
        <v>103</v>
      </c>
      <c r="D20" s="13" t="s">
        <v>4</v>
      </c>
      <c r="E20" s="4"/>
      <c r="F20" s="25">
        <v>1.00793</v>
      </c>
      <c r="G20" s="29">
        <v>10.7746</v>
      </c>
      <c r="H20" s="29">
        <v>0</v>
      </c>
      <c r="I20" s="29">
        <v>0</v>
      </c>
      <c r="J20" s="29">
        <v>0</v>
      </c>
      <c r="K20" s="29">
        <v>181</v>
      </c>
      <c r="L20" s="30">
        <v>37</v>
      </c>
      <c r="N20" s="6"/>
      <c r="O20" s="4"/>
      <c r="P20" s="4"/>
      <c r="Q20" s="4"/>
      <c r="R20" s="1"/>
    </row>
    <row r="21" spans="1:18" ht="15">
      <c r="A21" s="37">
        <v>20</v>
      </c>
      <c r="B21" s="12">
        <v>0</v>
      </c>
      <c r="C21" s="68" t="s">
        <v>103</v>
      </c>
      <c r="D21" s="13" t="s">
        <v>4</v>
      </c>
      <c r="E21" s="4"/>
      <c r="F21" s="25">
        <v>1.00243</v>
      </c>
      <c r="G21" s="29">
        <v>12.6364</v>
      </c>
      <c r="H21" s="29">
        <v>0</v>
      </c>
      <c r="I21" s="29">
        <v>0</v>
      </c>
      <c r="J21" s="29">
        <v>0</v>
      </c>
      <c r="K21" s="29">
        <v>128</v>
      </c>
      <c r="L21" s="30">
        <v>26</v>
      </c>
      <c r="N21" s="6"/>
      <c r="O21" s="4"/>
      <c r="P21" s="4"/>
      <c r="Q21" s="4"/>
      <c r="R21" s="1"/>
    </row>
    <row r="22" spans="1:18" ht="15">
      <c r="A22" s="37">
        <v>21</v>
      </c>
      <c r="B22" s="12">
        <v>1</v>
      </c>
      <c r="C22" s="68" t="s">
        <v>103</v>
      </c>
      <c r="D22" s="13" t="s">
        <v>52</v>
      </c>
      <c r="E22" s="4">
        <v>435</v>
      </c>
      <c r="F22" s="25">
        <v>1.05</v>
      </c>
      <c r="G22" s="29">
        <v>8.6489</v>
      </c>
      <c r="H22" s="29">
        <v>400</v>
      </c>
      <c r="I22" s="29">
        <v>61.3</v>
      </c>
      <c r="J22" s="29">
        <v>0</v>
      </c>
      <c r="K22" s="29">
        <v>0</v>
      </c>
      <c r="L22" s="30">
        <v>0</v>
      </c>
      <c r="N22" s="6"/>
      <c r="O22" s="4">
        <v>400</v>
      </c>
      <c r="P22" s="4"/>
      <c r="Q22" s="4"/>
      <c r="R22" s="1"/>
    </row>
    <row r="23" spans="1:18" ht="15">
      <c r="A23" s="37">
        <v>22</v>
      </c>
      <c r="B23" s="12">
        <v>1</v>
      </c>
      <c r="C23" s="68" t="s">
        <v>103</v>
      </c>
      <c r="D23" s="13" t="s">
        <v>53</v>
      </c>
      <c r="E23" s="4">
        <f>6*61.2</f>
        <v>367.20000000000005</v>
      </c>
      <c r="F23" s="25">
        <v>1.05272</v>
      </c>
      <c r="G23" s="29">
        <v>9.7267</v>
      </c>
      <c r="H23" s="29">
        <v>300</v>
      </c>
      <c r="I23" s="29">
        <v>18.5</v>
      </c>
      <c r="J23" s="29">
        <v>0</v>
      </c>
      <c r="K23" s="29">
        <v>0</v>
      </c>
      <c r="L23" s="30">
        <v>0</v>
      </c>
      <c r="N23" s="6"/>
      <c r="O23" s="4"/>
      <c r="P23" s="4">
        <v>300</v>
      </c>
      <c r="Q23" s="4"/>
      <c r="R23" s="1"/>
    </row>
    <row r="24" spans="1:18" ht="15">
      <c r="A24" s="37">
        <v>23</v>
      </c>
      <c r="B24" s="12">
        <v>1</v>
      </c>
      <c r="C24" s="68" t="s">
        <v>103</v>
      </c>
      <c r="D24" s="13" t="s">
        <v>3</v>
      </c>
      <c r="E24" s="4">
        <f>2*160+387.5</f>
        <v>707.5</v>
      </c>
      <c r="F24" s="25">
        <v>1</v>
      </c>
      <c r="G24" s="29">
        <v>13.907</v>
      </c>
      <c r="H24" s="29">
        <v>660</v>
      </c>
      <c r="I24" s="29">
        <v>106.3</v>
      </c>
      <c r="J24" s="29">
        <v>0</v>
      </c>
      <c r="K24" s="29">
        <v>0</v>
      </c>
      <c r="L24" s="30">
        <v>0</v>
      </c>
      <c r="N24" s="6">
        <v>660</v>
      </c>
      <c r="O24" s="4"/>
      <c r="P24" s="4"/>
      <c r="Q24" s="4"/>
      <c r="R24" s="1"/>
    </row>
    <row r="25" spans="1:18" ht="15.75" thickBot="1">
      <c r="A25" s="38">
        <v>24</v>
      </c>
      <c r="B25" s="15">
        <v>0</v>
      </c>
      <c r="C25" s="69" t="s">
        <v>103</v>
      </c>
      <c r="D25" s="16" t="s">
        <v>6</v>
      </c>
      <c r="E25" s="5"/>
      <c r="F25" s="26">
        <v>1.01876</v>
      </c>
      <c r="G25" s="31">
        <v>7.7456</v>
      </c>
      <c r="H25" s="31">
        <v>0</v>
      </c>
      <c r="I25" s="31">
        <v>0</v>
      </c>
      <c r="J25" s="31">
        <v>0</v>
      </c>
      <c r="K25" s="31">
        <v>0</v>
      </c>
      <c r="L25" s="32">
        <v>0</v>
      </c>
      <c r="N25" s="7"/>
      <c r="O25" s="5"/>
      <c r="P25" s="5"/>
      <c r="Q25" s="5"/>
      <c r="R25" s="2"/>
    </row>
  </sheetData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70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3" ht="15.75" thickBot="1">
      <c r="A1" s="65" t="s">
        <v>54</v>
      </c>
      <c r="B1" s="65" t="s">
        <v>79</v>
      </c>
      <c r="C1" s="65" t="s">
        <v>80</v>
      </c>
    </row>
    <row r="2" spans="1:3" ht="15.75" thickTop="1">
      <c r="A2" s="63">
        <v>1</v>
      </c>
      <c r="B2" s="27">
        <v>33.21</v>
      </c>
      <c r="C2" s="27">
        <v>6.76</v>
      </c>
    </row>
    <row r="3" spans="1:3" ht="15">
      <c r="A3" s="61">
        <v>2</v>
      </c>
      <c r="B3" s="29">
        <v>29.83</v>
      </c>
      <c r="C3" s="29">
        <v>6.07</v>
      </c>
    </row>
    <row r="4" spans="1:3" ht="15">
      <c r="A4" s="61">
        <v>3</v>
      </c>
      <c r="B4" s="29">
        <v>55.36</v>
      </c>
      <c r="C4" s="29">
        <v>11.27</v>
      </c>
    </row>
    <row r="5" spans="1:3" ht="15">
      <c r="A5" s="61">
        <v>4</v>
      </c>
      <c r="B5" s="29">
        <v>22.76</v>
      </c>
      <c r="C5" s="29">
        <v>4.63</v>
      </c>
    </row>
    <row r="6" spans="1:3" ht="15">
      <c r="A6" s="61">
        <v>5</v>
      </c>
      <c r="B6" s="29">
        <v>21.84</v>
      </c>
      <c r="C6" s="29">
        <v>4.44</v>
      </c>
    </row>
    <row r="7" spans="1:3" ht="15">
      <c r="A7" s="61">
        <v>6</v>
      </c>
      <c r="B7" s="29">
        <v>41.83</v>
      </c>
      <c r="C7" s="29">
        <v>8.51</v>
      </c>
    </row>
    <row r="8" spans="1:3" ht="15">
      <c r="A8" s="61">
        <v>7</v>
      </c>
      <c r="B8" s="29">
        <v>38.44</v>
      </c>
      <c r="C8" s="29">
        <v>7.82</v>
      </c>
    </row>
    <row r="9" spans="1:3" ht="15">
      <c r="A9" s="61">
        <v>8</v>
      </c>
      <c r="B9" s="29">
        <v>58.59</v>
      </c>
      <c r="C9" s="29">
        <v>10.7</v>
      </c>
    </row>
    <row r="10" spans="1:3" ht="15">
      <c r="A10" s="61">
        <v>9</v>
      </c>
      <c r="B10" s="29">
        <v>53.82</v>
      </c>
      <c r="C10" s="29">
        <v>10.95</v>
      </c>
    </row>
    <row r="11" spans="1:3" ht="15">
      <c r="A11" s="61">
        <v>10</v>
      </c>
      <c r="B11" s="29">
        <v>59.97</v>
      </c>
      <c r="C11" s="29">
        <v>12.2</v>
      </c>
    </row>
    <row r="12" spans="1:3" ht="15">
      <c r="A12" s="61">
        <v>13</v>
      </c>
      <c r="B12" s="29">
        <v>81.5</v>
      </c>
      <c r="C12" s="29">
        <v>16.59</v>
      </c>
    </row>
    <row r="13" spans="1:3" ht="15">
      <c r="A13" s="61">
        <v>14</v>
      </c>
      <c r="B13" s="29">
        <v>59.66</v>
      </c>
      <c r="C13" s="29">
        <v>12.14</v>
      </c>
    </row>
    <row r="14" spans="1:3" ht="15">
      <c r="A14" s="61">
        <v>15</v>
      </c>
      <c r="B14" s="29">
        <v>97.49</v>
      </c>
      <c r="C14" s="29">
        <v>19.84</v>
      </c>
    </row>
    <row r="15" spans="1:3" ht="15">
      <c r="A15" s="61">
        <v>16</v>
      </c>
      <c r="B15" s="29">
        <v>30.75</v>
      </c>
      <c r="C15" s="29">
        <v>6.66</v>
      </c>
    </row>
    <row r="16" spans="1:3" ht="15">
      <c r="A16" s="61">
        <v>18</v>
      </c>
      <c r="B16" s="29">
        <v>102.41</v>
      </c>
      <c r="C16" s="29">
        <v>20.84</v>
      </c>
    </row>
    <row r="17" spans="1:3" ht="15">
      <c r="A17" s="61">
        <v>19</v>
      </c>
      <c r="B17" s="29">
        <v>55.66</v>
      </c>
      <c r="C17" s="29">
        <v>11.33</v>
      </c>
    </row>
    <row r="18" spans="1:3" ht="15">
      <c r="A18" s="61">
        <v>20</v>
      </c>
      <c r="B18" s="29">
        <v>39.36</v>
      </c>
      <c r="C18" s="29">
        <v>8.01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8.7109375" style="0" bestFit="1" customWidth="1"/>
    <col min="2" max="2" width="4.140625" style="0" bestFit="1" customWidth="1"/>
    <col min="3" max="3" width="9.8515625" style="0" bestFit="1" customWidth="1"/>
    <col min="4" max="4" width="12.00390625" style="0" bestFit="1" customWidth="1"/>
    <col min="5" max="5" width="13.7109375" style="0" bestFit="1" customWidth="1"/>
    <col min="6" max="6" width="14.00390625" style="0" bestFit="1" customWidth="1"/>
    <col min="7" max="7" width="10.8515625" style="0" bestFit="1" customWidth="1"/>
    <col min="8" max="8" width="12.57421875" style="0" bestFit="1" customWidth="1"/>
    <col min="10" max="10" width="12.140625" style="0" bestFit="1" customWidth="1"/>
    <col min="11" max="11" width="11.28125" style="0" bestFit="1" customWidth="1"/>
  </cols>
  <sheetData>
    <row r="1" spans="1:12" ht="15.75" thickBot="1">
      <c r="A1" s="65" t="s">
        <v>82</v>
      </c>
      <c r="B1" s="65" t="s">
        <v>55</v>
      </c>
      <c r="C1" s="65" t="s">
        <v>83</v>
      </c>
      <c r="D1" s="65" t="s">
        <v>84</v>
      </c>
      <c r="E1" s="65" t="s">
        <v>85</v>
      </c>
      <c r="F1" s="65" t="s">
        <v>86</v>
      </c>
      <c r="G1" s="65" t="s">
        <v>88</v>
      </c>
      <c r="H1" s="65" t="s">
        <v>87</v>
      </c>
      <c r="I1" s="65" t="s">
        <v>81</v>
      </c>
      <c r="J1" s="65" t="s">
        <v>89</v>
      </c>
      <c r="K1" s="65" t="s">
        <v>90</v>
      </c>
      <c r="L1" s="65" t="s">
        <v>91</v>
      </c>
    </row>
    <row r="2" spans="1:12" ht="15.75" thickTop="1">
      <c r="A2" s="63">
        <v>1</v>
      </c>
      <c r="B2" s="63" t="s">
        <v>56</v>
      </c>
      <c r="C2" s="24">
        <v>152</v>
      </c>
      <c r="D2" s="24">
        <v>-50</v>
      </c>
      <c r="E2" s="8">
        <v>60</v>
      </c>
      <c r="F2" s="8">
        <v>-50</v>
      </c>
      <c r="G2" s="24">
        <v>1.035</v>
      </c>
      <c r="H2" s="8">
        <v>234</v>
      </c>
      <c r="I2" s="8">
        <v>1</v>
      </c>
      <c r="J2" s="8">
        <v>200</v>
      </c>
      <c r="K2" s="8">
        <v>0</v>
      </c>
      <c r="L2" s="63">
        <v>76</v>
      </c>
    </row>
    <row r="3" spans="1:12" ht="15">
      <c r="A3" s="61">
        <v>1</v>
      </c>
      <c r="B3" s="61" t="s">
        <v>57</v>
      </c>
      <c r="C3" s="25">
        <v>20</v>
      </c>
      <c r="D3" s="25">
        <v>-5</v>
      </c>
      <c r="E3" s="4">
        <v>20</v>
      </c>
      <c r="F3" s="4">
        <v>-5</v>
      </c>
      <c r="G3" s="25">
        <v>1.035</v>
      </c>
      <c r="H3" s="4">
        <v>99</v>
      </c>
      <c r="I3" s="4">
        <v>1</v>
      </c>
      <c r="J3" s="4">
        <v>80</v>
      </c>
      <c r="K3" s="4">
        <v>0</v>
      </c>
      <c r="L3" s="61">
        <v>20</v>
      </c>
    </row>
    <row r="4" spans="1:12" ht="15">
      <c r="A4" s="61">
        <v>1</v>
      </c>
      <c r="B4" s="61" t="s">
        <v>58</v>
      </c>
      <c r="C4" s="25">
        <v>28.5</v>
      </c>
      <c r="D4" s="25">
        <v>0</v>
      </c>
      <c r="E4" s="4">
        <v>14</v>
      </c>
      <c r="F4" s="4">
        <v>-12</v>
      </c>
      <c r="G4" s="25">
        <v>1.035</v>
      </c>
      <c r="H4" s="4">
        <v>40</v>
      </c>
      <c r="I4" s="4">
        <v>0</v>
      </c>
      <c r="J4" s="4">
        <v>28.5</v>
      </c>
      <c r="K4" s="4">
        <v>28.5</v>
      </c>
      <c r="L4" s="61">
        <v>30</v>
      </c>
    </row>
    <row r="5" spans="1:12" ht="15">
      <c r="A5" s="61">
        <v>2</v>
      </c>
      <c r="B5" s="61" t="s">
        <v>56</v>
      </c>
      <c r="C5" s="25">
        <v>152</v>
      </c>
      <c r="D5" s="25">
        <v>-50</v>
      </c>
      <c r="E5" s="4">
        <v>60</v>
      </c>
      <c r="F5" s="4">
        <v>-50</v>
      </c>
      <c r="G5" s="25">
        <v>1.035</v>
      </c>
      <c r="H5" s="4">
        <v>234</v>
      </c>
      <c r="I5" s="4">
        <v>1</v>
      </c>
      <c r="J5" s="4">
        <v>200</v>
      </c>
      <c r="K5" s="4">
        <v>0</v>
      </c>
      <c r="L5" s="61">
        <v>76</v>
      </c>
    </row>
    <row r="6" spans="1:12" ht="15">
      <c r="A6" s="61">
        <v>2</v>
      </c>
      <c r="B6" s="61" t="s">
        <v>57</v>
      </c>
      <c r="C6" s="25">
        <v>20</v>
      </c>
      <c r="D6" s="25">
        <v>-5</v>
      </c>
      <c r="E6" s="4">
        <v>20</v>
      </c>
      <c r="F6" s="4">
        <v>-5</v>
      </c>
      <c r="G6" s="25">
        <v>1.035</v>
      </c>
      <c r="H6" s="4">
        <v>99</v>
      </c>
      <c r="I6" s="4">
        <v>1</v>
      </c>
      <c r="J6" s="4">
        <v>80</v>
      </c>
      <c r="K6" s="4">
        <v>0</v>
      </c>
      <c r="L6" s="61">
        <v>20</v>
      </c>
    </row>
    <row r="7" spans="1:12" ht="15">
      <c r="A7" s="61">
        <v>7</v>
      </c>
      <c r="B7" s="61" t="s">
        <v>56</v>
      </c>
      <c r="C7" s="25">
        <v>0</v>
      </c>
      <c r="D7" s="25">
        <v>2.472</v>
      </c>
      <c r="E7" s="4">
        <v>60</v>
      </c>
      <c r="F7" s="4">
        <v>-30</v>
      </c>
      <c r="G7" s="25">
        <v>1.025</v>
      </c>
      <c r="H7" s="4">
        <v>137.7</v>
      </c>
      <c r="I7" s="4">
        <v>1</v>
      </c>
      <c r="J7" s="4">
        <v>120</v>
      </c>
      <c r="K7" s="4">
        <v>0</v>
      </c>
      <c r="L7" s="61">
        <v>80</v>
      </c>
    </row>
    <row r="8" spans="1:12" ht="15">
      <c r="A8" s="61">
        <v>7</v>
      </c>
      <c r="B8" s="61" t="s">
        <v>57</v>
      </c>
      <c r="C8" s="25">
        <v>0</v>
      </c>
      <c r="D8" s="25">
        <v>2.472</v>
      </c>
      <c r="E8" s="4">
        <v>60</v>
      </c>
      <c r="F8" s="4">
        <v>-30</v>
      </c>
      <c r="G8" s="25">
        <v>1.025</v>
      </c>
      <c r="H8" s="4">
        <v>137.7</v>
      </c>
      <c r="I8" s="4">
        <v>1</v>
      </c>
      <c r="J8" s="4">
        <v>120</v>
      </c>
      <c r="K8" s="4">
        <v>0</v>
      </c>
      <c r="L8" s="61">
        <v>80</v>
      </c>
    </row>
    <row r="9" spans="1:12" ht="15">
      <c r="A9" s="61">
        <v>7</v>
      </c>
      <c r="B9" s="61" t="s">
        <v>58</v>
      </c>
      <c r="C9" s="25">
        <v>0</v>
      </c>
      <c r="D9" s="25">
        <v>2.472</v>
      </c>
      <c r="E9" s="4">
        <v>60</v>
      </c>
      <c r="F9" s="4">
        <v>-30</v>
      </c>
      <c r="G9" s="25">
        <v>1.025</v>
      </c>
      <c r="H9" s="4">
        <v>137.7</v>
      </c>
      <c r="I9" s="4">
        <v>1</v>
      </c>
      <c r="J9" s="4">
        <v>120</v>
      </c>
      <c r="K9" s="4">
        <v>0</v>
      </c>
      <c r="L9" s="61">
        <v>80</v>
      </c>
    </row>
    <row r="10" spans="1:12" ht="15">
      <c r="A10" s="61">
        <v>13</v>
      </c>
      <c r="B10" s="61" t="s">
        <v>56</v>
      </c>
      <c r="C10" s="25">
        <v>-437.292</v>
      </c>
      <c r="D10" s="25">
        <v>55.49</v>
      </c>
      <c r="E10" s="4">
        <v>499</v>
      </c>
      <c r="F10" s="4">
        <v>-300</v>
      </c>
      <c r="G10" s="25">
        <v>1.02</v>
      </c>
      <c r="H10" s="4">
        <v>900</v>
      </c>
      <c r="I10" s="4">
        <v>1</v>
      </c>
      <c r="J10" s="4">
        <v>592</v>
      </c>
      <c r="K10" s="4">
        <v>-592</v>
      </c>
      <c r="L10" s="61">
        <v>19</v>
      </c>
    </row>
    <row r="11" spans="1:12" ht="15">
      <c r="A11" s="61">
        <v>14</v>
      </c>
      <c r="B11" s="61" t="s">
        <v>56</v>
      </c>
      <c r="C11" s="25">
        <v>0</v>
      </c>
      <c r="D11" s="25">
        <v>-50</v>
      </c>
      <c r="E11" s="4">
        <v>200</v>
      </c>
      <c r="F11" s="4">
        <v>-50</v>
      </c>
      <c r="G11" s="25">
        <v>1</v>
      </c>
      <c r="H11" s="4">
        <v>200</v>
      </c>
      <c r="I11" s="4">
        <v>1</v>
      </c>
      <c r="J11" s="4">
        <v>0</v>
      </c>
      <c r="K11" s="4">
        <v>0</v>
      </c>
      <c r="L11" s="61">
        <v>14</v>
      </c>
    </row>
    <row r="12" spans="1:12" ht="15">
      <c r="A12" s="61">
        <v>15</v>
      </c>
      <c r="B12" s="61" t="s">
        <v>56</v>
      </c>
      <c r="C12" s="25">
        <v>18.71</v>
      </c>
      <c r="D12" s="25">
        <v>-12.4</v>
      </c>
      <c r="E12" s="4">
        <v>12.4</v>
      </c>
      <c r="F12" s="4">
        <v>-12.4</v>
      </c>
      <c r="G12" s="25">
        <v>1.014</v>
      </c>
      <c r="H12" s="4">
        <v>29.6</v>
      </c>
      <c r="I12" s="4">
        <v>1</v>
      </c>
      <c r="J12" s="4">
        <v>25.6</v>
      </c>
      <c r="K12" s="4">
        <v>1.2</v>
      </c>
      <c r="L12" s="61">
        <v>30</v>
      </c>
    </row>
    <row r="13" spans="1:12" ht="15">
      <c r="A13" s="61">
        <v>15</v>
      </c>
      <c r="B13" s="61" t="s">
        <v>57</v>
      </c>
      <c r="C13" s="25">
        <v>18.71</v>
      </c>
      <c r="D13" s="25">
        <v>-12.4</v>
      </c>
      <c r="E13" s="4">
        <v>12.4</v>
      </c>
      <c r="F13" s="4">
        <v>-12.4</v>
      </c>
      <c r="G13" s="25">
        <v>1.014</v>
      </c>
      <c r="H13" s="4">
        <v>29.6</v>
      </c>
      <c r="I13" s="4">
        <v>1</v>
      </c>
      <c r="J13" s="4">
        <v>25.6</v>
      </c>
      <c r="K13" s="4">
        <v>1.2</v>
      </c>
      <c r="L13" s="61">
        <v>30</v>
      </c>
    </row>
    <row r="14" spans="1:12" ht="15">
      <c r="A14" s="61">
        <v>15</v>
      </c>
      <c r="B14" s="61" t="s">
        <v>58</v>
      </c>
      <c r="C14" s="25">
        <v>18.71</v>
      </c>
      <c r="D14" s="25">
        <v>-12.4</v>
      </c>
      <c r="E14" s="4">
        <v>12.4</v>
      </c>
      <c r="F14" s="4">
        <v>-12.4</v>
      </c>
      <c r="G14" s="25">
        <v>1.014</v>
      </c>
      <c r="H14" s="4">
        <v>29.6</v>
      </c>
      <c r="I14" s="4">
        <v>1</v>
      </c>
      <c r="J14" s="4">
        <v>25.6</v>
      </c>
      <c r="K14" s="4">
        <v>1.2</v>
      </c>
      <c r="L14" s="61">
        <v>30</v>
      </c>
    </row>
    <row r="15" spans="1:12" ht="15">
      <c r="A15" s="61">
        <v>15</v>
      </c>
      <c r="B15" s="61" t="s">
        <v>59</v>
      </c>
      <c r="C15" s="25">
        <v>18.71</v>
      </c>
      <c r="D15" s="25">
        <v>-12.4</v>
      </c>
      <c r="E15" s="4">
        <v>12.4</v>
      </c>
      <c r="F15" s="4">
        <v>-12.4</v>
      </c>
      <c r="G15" s="25">
        <v>1.014</v>
      </c>
      <c r="H15" s="4">
        <v>29.6</v>
      </c>
      <c r="I15" s="4">
        <v>1</v>
      </c>
      <c r="J15" s="4">
        <v>25.6</v>
      </c>
      <c r="K15" s="4">
        <v>1.2</v>
      </c>
      <c r="L15" s="61">
        <v>30</v>
      </c>
    </row>
    <row r="16" spans="1:12" ht="15">
      <c r="A16" s="61">
        <v>15</v>
      </c>
      <c r="B16" s="61" t="s">
        <v>60</v>
      </c>
      <c r="C16" s="25">
        <v>18.71</v>
      </c>
      <c r="D16" s="25">
        <v>-12.4</v>
      </c>
      <c r="E16" s="4">
        <v>12.4</v>
      </c>
      <c r="F16" s="4">
        <v>-12.4</v>
      </c>
      <c r="G16" s="25">
        <v>1.014</v>
      </c>
      <c r="H16" s="4">
        <v>29.6</v>
      </c>
      <c r="I16" s="4">
        <v>1</v>
      </c>
      <c r="J16" s="4">
        <v>25.6</v>
      </c>
      <c r="K16" s="4">
        <v>1.2</v>
      </c>
      <c r="L16" s="61">
        <v>30</v>
      </c>
    </row>
    <row r="17" spans="1:12" ht="15">
      <c r="A17" s="61">
        <v>15</v>
      </c>
      <c r="B17" s="61" t="s">
        <v>61</v>
      </c>
      <c r="C17" s="25">
        <v>18.71</v>
      </c>
      <c r="D17" s="25">
        <v>-12.4</v>
      </c>
      <c r="E17" s="4">
        <v>12.4</v>
      </c>
      <c r="F17" s="4">
        <v>-12.4</v>
      </c>
      <c r="G17" s="25">
        <v>1.014</v>
      </c>
      <c r="H17" s="4">
        <v>29.6</v>
      </c>
      <c r="I17" s="4">
        <v>1</v>
      </c>
      <c r="J17" s="4">
        <v>25.6</v>
      </c>
      <c r="K17" s="4">
        <v>1.2</v>
      </c>
      <c r="L17" s="61">
        <v>30</v>
      </c>
    </row>
    <row r="18" spans="1:12" ht="15">
      <c r="A18" s="61">
        <v>15</v>
      </c>
      <c r="B18" s="61" t="s">
        <v>62</v>
      </c>
      <c r="C18" s="25">
        <v>18.71</v>
      </c>
      <c r="D18" s="25">
        <v>-12.4</v>
      </c>
      <c r="E18" s="4">
        <v>12.4</v>
      </c>
      <c r="F18" s="4">
        <v>-12.4</v>
      </c>
      <c r="G18" s="25">
        <v>1.014</v>
      </c>
      <c r="H18" s="4">
        <v>29.6</v>
      </c>
      <c r="I18" s="4">
        <v>1</v>
      </c>
      <c r="J18" s="4">
        <v>25.6</v>
      </c>
      <c r="K18" s="4">
        <v>1.2</v>
      </c>
      <c r="L18" s="61">
        <v>30</v>
      </c>
    </row>
    <row r="19" spans="1:12" ht="15">
      <c r="A19" s="61">
        <v>15</v>
      </c>
      <c r="B19" s="61" t="s">
        <v>63</v>
      </c>
      <c r="C19" s="25">
        <v>18.71</v>
      </c>
      <c r="D19" s="25">
        <v>-12.4</v>
      </c>
      <c r="E19" s="4">
        <v>12.4</v>
      </c>
      <c r="F19" s="4">
        <v>-12.4</v>
      </c>
      <c r="G19" s="25">
        <v>1.014</v>
      </c>
      <c r="H19" s="4">
        <v>29.6</v>
      </c>
      <c r="I19" s="4">
        <v>1</v>
      </c>
      <c r="J19" s="4">
        <v>25.6</v>
      </c>
      <c r="K19" s="4">
        <v>1.2</v>
      </c>
      <c r="L19" s="61">
        <v>30</v>
      </c>
    </row>
    <row r="20" spans="1:12" ht="15">
      <c r="A20" s="61">
        <v>15</v>
      </c>
      <c r="B20" s="61" t="s">
        <v>64</v>
      </c>
      <c r="C20" s="25">
        <v>18.71</v>
      </c>
      <c r="D20" s="25">
        <v>0</v>
      </c>
      <c r="E20" s="4">
        <v>12.4</v>
      </c>
      <c r="F20" s="4">
        <v>-12.4</v>
      </c>
      <c r="G20" s="25">
        <v>1.014</v>
      </c>
      <c r="H20" s="4">
        <v>29.6</v>
      </c>
      <c r="I20" s="4">
        <v>0</v>
      </c>
      <c r="J20" s="4">
        <v>25.6</v>
      </c>
      <c r="K20" s="4">
        <v>1.2</v>
      </c>
      <c r="L20" s="61">
        <v>30</v>
      </c>
    </row>
    <row r="21" spans="1:12" ht="15">
      <c r="A21" s="61">
        <v>15</v>
      </c>
      <c r="B21" s="61" t="s">
        <v>65</v>
      </c>
      <c r="C21" s="25">
        <v>18.71</v>
      </c>
      <c r="D21" s="25">
        <v>0</v>
      </c>
      <c r="E21" s="4">
        <v>12.4</v>
      </c>
      <c r="F21" s="4">
        <v>-12.4</v>
      </c>
      <c r="G21" s="25">
        <v>1.014</v>
      </c>
      <c r="H21" s="4">
        <v>29.6</v>
      </c>
      <c r="I21" s="4">
        <v>0</v>
      </c>
      <c r="J21" s="4">
        <v>25.6</v>
      </c>
      <c r="K21" s="4">
        <v>1.2</v>
      </c>
      <c r="L21" s="61">
        <v>30</v>
      </c>
    </row>
    <row r="22" spans="1:12" ht="15">
      <c r="A22" s="61">
        <v>15</v>
      </c>
      <c r="B22" s="61" t="s">
        <v>66</v>
      </c>
      <c r="C22" s="25">
        <v>18.71</v>
      </c>
      <c r="D22" s="25">
        <v>0</v>
      </c>
      <c r="E22" s="4">
        <v>12.4</v>
      </c>
      <c r="F22" s="4">
        <v>-12.4</v>
      </c>
      <c r="G22" s="25">
        <v>1.014</v>
      </c>
      <c r="H22" s="4">
        <v>29.6</v>
      </c>
      <c r="I22" s="4">
        <v>0</v>
      </c>
      <c r="J22" s="4">
        <v>25.6</v>
      </c>
      <c r="K22" s="4">
        <v>1.2</v>
      </c>
      <c r="L22" s="61">
        <v>30</v>
      </c>
    </row>
    <row r="23" spans="1:12" ht="15">
      <c r="A23" s="61">
        <v>16</v>
      </c>
      <c r="B23" s="61" t="s">
        <v>56</v>
      </c>
      <c r="C23" s="25">
        <v>0</v>
      </c>
      <c r="D23" s="25">
        <v>0</v>
      </c>
      <c r="E23" s="4">
        <v>200</v>
      </c>
      <c r="F23" s="4">
        <v>-50</v>
      </c>
      <c r="G23" s="25">
        <v>1.017</v>
      </c>
      <c r="H23" s="4">
        <v>204.4</v>
      </c>
      <c r="I23" s="4">
        <v>0</v>
      </c>
      <c r="J23" s="4">
        <v>180</v>
      </c>
      <c r="K23" s="4">
        <v>0</v>
      </c>
      <c r="L23" s="61">
        <v>15</v>
      </c>
    </row>
    <row r="24" spans="1:12" ht="15">
      <c r="A24" s="61">
        <v>16</v>
      </c>
      <c r="B24" s="61" t="s">
        <v>57</v>
      </c>
      <c r="C24" s="25">
        <v>18.71</v>
      </c>
      <c r="D24" s="25">
        <v>-5.697</v>
      </c>
      <c r="E24" s="4">
        <v>12.4</v>
      </c>
      <c r="F24" s="4">
        <v>-12.4</v>
      </c>
      <c r="G24" s="25">
        <v>1.017</v>
      </c>
      <c r="H24" s="4">
        <v>29.6</v>
      </c>
      <c r="I24" s="4">
        <v>1</v>
      </c>
      <c r="J24" s="4">
        <v>25.6</v>
      </c>
      <c r="K24" s="4">
        <v>1.2</v>
      </c>
      <c r="L24" s="61">
        <v>30</v>
      </c>
    </row>
    <row r="25" spans="1:12" ht="15">
      <c r="A25" s="61">
        <v>16</v>
      </c>
      <c r="B25" s="61" t="s">
        <v>58</v>
      </c>
      <c r="C25" s="25">
        <v>18.71</v>
      </c>
      <c r="D25" s="25">
        <v>-5.697</v>
      </c>
      <c r="E25" s="4">
        <v>12.4</v>
      </c>
      <c r="F25" s="4">
        <v>-12.4</v>
      </c>
      <c r="G25" s="25">
        <v>1.017</v>
      </c>
      <c r="H25" s="4">
        <v>29.6</v>
      </c>
      <c r="I25" s="4">
        <v>1</v>
      </c>
      <c r="J25" s="4">
        <v>25.6</v>
      </c>
      <c r="K25" s="4">
        <v>1.2</v>
      </c>
      <c r="L25" s="61">
        <v>30</v>
      </c>
    </row>
    <row r="26" spans="1:12" ht="15">
      <c r="A26" s="61">
        <v>16</v>
      </c>
      <c r="B26" s="61" t="s">
        <v>59</v>
      </c>
      <c r="C26" s="25">
        <v>18.71</v>
      </c>
      <c r="D26" s="25">
        <v>-5.697</v>
      </c>
      <c r="E26" s="4">
        <v>12.4</v>
      </c>
      <c r="F26" s="4">
        <v>-12.4</v>
      </c>
      <c r="G26" s="25">
        <v>1.017</v>
      </c>
      <c r="H26" s="4">
        <v>29.6</v>
      </c>
      <c r="I26" s="4">
        <v>1</v>
      </c>
      <c r="J26" s="4">
        <v>25.6</v>
      </c>
      <c r="K26" s="4">
        <v>1.2</v>
      </c>
      <c r="L26" s="61">
        <v>30</v>
      </c>
    </row>
    <row r="27" spans="1:12" ht="15">
      <c r="A27" s="61">
        <v>16</v>
      </c>
      <c r="B27" s="61" t="s">
        <v>60</v>
      </c>
      <c r="C27" s="25">
        <v>18.71</v>
      </c>
      <c r="D27" s="25">
        <v>-5.697</v>
      </c>
      <c r="E27" s="4">
        <v>12.4</v>
      </c>
      <c r="F27" s="4">
        <v>-12.4</v>
      </c>
      <c r="G27" s="25">
        <v>1.017</v>
      </c>
      <c r="H27" s="4">
        <v>29.6</v>
      </c>
      <c r="I27" s="4">
        <v>1</v>
      </c>
      <c r="J27" s="4">
        <v>25.6</v>
      </c>
      <c r="K27" s="4">
        <v>1.2</v>
      </c>
      <c r="L27" s="61">
        <v>30</v>
      </c>
    </row>
    <row r="28" spans="1:12" ht="15">
      <c r="A28" s="61">
        <v>16</v>
      </c>
      <c r="B28" s="61" t="s">
        <v>61</v>
      </c>
      <c r="C28" s="25">
        <v>18.71</v>
      </c>
      <c r="D28" s="25">
        <v>-5.697</v>
      </c>
      <c r="E28" s="4">
        <v>12.4</v>
      </c>
      <c r="F28" s="4">
        <v>-12.4</v>
      </c>
      <c r="G28" s="25">
        <v>1.017</v>
      </c>
      <c r="H28" s="4">
        <v>29.6</v>
      </c>
      <c r="I28" s="4">
        <v>1</v>
      </c>
      <c r="J28" s="4">
        <v>25.6</v>
      </c>
      <c r="K28" s="4">
        <v>1.2</v>
      </c>
      <c r="L28" s="61">
        <v>30</v>
      </c>
    </row>
    <row r="29" spans="1:12" ht="15">
      <c r="A29" s="61">
        <v>16</v>
      </c>
      <c r="B29" s="61" t="s">
        <v>62</v>
      </c>
      <c r="C29" s="25">
        <v>18.71</v>
      </c>
      <c r="D29" s="25">
        <v>-5.697</v>
      </c>
      <c r="E29" s="4">
        <v>12.4</v>
      </c>
      <c r="F29" s="4">
        <v>-12.4</v>
      </c>
      <c r="G29" s="25">
        <v>1.017</v>
      </c>
      <c r="H29" s="4">
        <v>29.6</v>
      </c>
      <c r="I29" s="4">
        <v>1</v>
      </c>
      <c r="J29" s="4">
        <v>25.6</v>
      </c>
      <c r="K29" s="4">
        <v>1.2</v>
      </c>
      <c r="L29" s="61">
        <v>30</v>
      </c>
    </row>
    <row r="30" spans="1:12" ht="15">
      <c r="A30" s="61">
        <v>16</v>
      </c>
      <c r="B30" s="61" t="s">
        <v>63</v>
      </c>
      <c r="C30" s="25">
        <v>18.71</v>
      </c>
      <c r="D30" s="25">
        <v>-5.697</v>
      </c>
      <c r="E30" s="4">
        <v>12.4</v>
      </c>
      <c r="F30" s="4">
        <v>-12.4</v>
      </c>
      <c r="G30" s="25">
        <v>1.017</v>
      </c>
      <c r="H30" s="4">
        <v>29.6</v>
      </c>
      <c r="I30" s="4">
        <v>1</v>
      </c>
      <c r="J30" s="4">
        <v>25.6</v>
      </c>
      <c r="K30" s="4">
        <v>1.2</v>
      </c>
      <c r="L30" s="61">
        <v>30</v>
      </c>
    </row>
    <row r="31" spans="1:12" ht="15">
      <c r="A31" s="61">
        <v>16</v>
      </c>
      <c r="B31" s="61" t="s">
        <v>64</v>
      </c>
      <c r="C31" s="25">
        <v>18.71</v>
      </c>
      <c r="D31" s="25">
        <v>-5.697</v>
      </c>
      <c r="E31" s="4">
        <v>12.4</v>
      </c>
      <c r="F31" s="4">
        <v>-12.4</v>
      </c>
      <c r="G31" s="25">
        <v>1.017</v>
      </c>
      <c r="H31" s="4">
        <v>29.6</v>
      </c>
      <c r="I31" s="4">
        <v>1</v>
      </c>
      <c r="J31" s="4">
        <v>25.6</v>
      </c>
      <c r="K31" s="4">
        <v>1.2</v>
      </c>
      <c r="L31" s="61">
        <v>30</v>
      </c>
    </row>
    <row r="32" spans="1:12" ht="15">
      <c r="A32" s="61">
        <v>18</v>
      </c>
      <c r="B32" s="61" t="s">
        <v>56</v>
      </c>
      <c r="C32" s="25">
        <v>0</v>
      </c>
      <c r="D32" s="25">
        <v>95.349</v>
      </c>
      <c r="E32" s="4">
        <v>200</v>
      </c>
      <c r="F32" s="4">
        <v>-50</v>
      </c>
      <c r="G32" s="25">
        <v>1.05</v>
      </c>
      <c r="H32" s="4">
        <v>435</v>
      </c>
      <c r="I32" s="4">
        <v>1</v>
      </c>
      <c r="J32" s="4">
        <v>400</v>
      </c>
      <c r="K32" s="4">
        <v>0</v>
      </c>
      <c r="L32" s="61">
        <v>40</v>
      </c>
    </row>
    <row r="33" spans="1:12" ht="15">
      <c r="A33" s="61">
        <v>18</v>
      </c>
      <c r="B33" s="61" t="s">
        <v>57</v>
      </c>
      <c r="C33" s="25">
        <v>18.71</v>
      </c>
      <c r="D33" s="25">
        <v>0</v>
      </c>
      <c r="E33" s="4">
        <v>12.4</v>
      </c>
      <c r="F33" s="4">
        <v>-12.4</v>
      </c>
      <c r="G33" s="25">
        <v>1.05</v>
      </c>
      <c r="H33" s="4">
        <v>29.6</v>
      </c>
      <c r="I33" s="4">
        <v>0</v>
      </c>
      <c r="J33" s="4">
        <v>25.6</v>
      </c>
      <c r="K33" s="4">
        <v>1.2</v>
      </c>
      <c r="L33" s="61">
        <v>30</v>
      </c>
    </row>
    <row r="34" spans="1:12" ht="15">
      <c r="A34" s="61">
        <v>18</v>
      </c>
      <c r="B34" s="61" t="s">
        <v>58</v>
      </c>
      <c r="C34" s="25">
        <v>18.71</v>
      </c>
      <c r="D34" s="25">
        <v>0</v>
      </c>
      <c r="E34" s="4">
        <v>12.4</v>
      </c>
      <c r="F34" s="4">
        <v>-12.4</v>
      </c>
      <c r="G34" s="25">
        <v>1.05</v>
      </c>
      <c r="H34" s="4">
        <v>29.6</v>
      </c>
      <c r="I34" s="4">
        <v>0</v>
      </c>
      <c r="J34" s="4">
        <v>25.6</v>
      </c>
      <c r="K34" s="4">
        <v>1.2</v>
      </c>
      <c r="L34" s="61">
        <v>30</v>
      </c>
    </row>
    <row r="35" spans="1:12" ht="15">
      <c r="A35" s="61">
        <v>18</v>
      </c>
      <c r="B35" s="61" t="s">
        <v>59</v>
      </c>
      <c r="C35" s="25">
        <v>18.71</v>
      </c>
      <c r="D35" s="25">
        <v>0</v>
      </c>
      <c r="E35" s="4">
        <v>12.4</v>
      </c>
      <c r="F35" s="4">
        <v>-12.4</v>
      </c>
      <c r="G35" s="25">
        <v>1.05</v>
      </c>
      <c r="H35" s="4">
        <v>29.6</v>
      </c>
      <c r="I35" s="4">
        <v>0</v>
      </c>
      <c r="J35" s="4">
        <v>25.6</v>
      </c>
      <c r="K35" s="4">
        <v>1.2</v>
      </c>
      <c r="L35" s="61">
        <v>30</v>
      </c>
    </row>
    <row r="36" spans="1:12" ht="15">
      <c r="A36" s="61">
        <v>18</v>
      </c>
      <c r="B36" s="61" t="s">
        <v>60</v>
      </c>
      <c r="C36" s="25">
        <v>18.71</v>
      </c>
      <c r="D36" s="25">
        <v>0</v>
      </c>
      <c r="E36" s="4">
        <v>12.4</v>
      </c>
      <c r="F36" s="4">
        <v>-12.4</v>
      </c>
      <c r="G36" s="25">
        <v>1.05</v>
      </c>
      <c r="H36" s="4">
        <v>29.6</v>
      </c>
      <c r="I36" s="4">
        <v>0</v>
      </c>
      <c r="J36" s="4">
        <v>25.6</v>
      </c>
      <c r="K36" s="4">
        <v>1.2</v>
      </c>
      <c r="L36" s="61">
        <v>30</v>
      </c>
    </row>
    <row r="37" spans="1:12" ht="15">
      <c r="A37" s="61">
        <v>18</v>
      </c>
      <c r="B37" s="61" t="s">
        <v>61</v>
      </c>
      <c r="C37" s="25">
        <v>18.71</v>
      </c>
      <c r="D37" s="25">
        <v>0</v>
      </c>
      <c r="E37" s="4">
        <v>12.4</v>
      </c>
      <c r="F37" s="4">
        <v>-12.4</v>
      </c>
      <c r="G37" s="25">
        <v>1.05</v>
      </c>
      <c r="H37" s="4">
        <v>29.6</v>
      </c>
      <c r="I37" s="4">
        <v>0</v>
      </c>
      <c r="J37" s="4">
        <v>25.6</v>
      </c>
      <c r="K37" s="4">
        <v>1.2</v>
      </c>
      <c r="L37" s="61">
        <v>30</v>
      </c>
    </row>
    <row r="38" spans="1:12" ht="15">
      <c r="A38" s="61">
        <v>18</v>
      </c>
      <c r="B38" s="61" t="s">
        <v>62</v>
      </c>
      <c r="C38" s="25">
        <v>18.71</v>
      </c>
      <c r="D38" s="25">
        <v>0</v>
      </c>
      <c r="E38" s="4">
        <v>12.4</v>
      </c>
      <c r="F38" s="4">
        <v>-12.4</v>
      </c>
      <c r="G38" s="25">
        <v>1.05</v>
      </c>
      <c r="H38" s="4">
        <v>29.6</v>
      </c>
      <c r="I38" s="4">
        <v>0</v>
      </c>
      <c r="J38" s="4">
        <v>25.6</v>
      </c>
      <c r="K38" s="4">
        <v>1.2</v>
      </c>
      <c r="L38" s="61">
        <v>30</v>
      </c>
    </row>
    <row r="39" spans="1:12" ht="15">
      <c r="A39" s="61">
        <v>18</v>
      </c>
      <c r="B39" s="61" t="s">
        <v>63</v>
      </c>
      <c r="C39" s="25">
        <v>18.71</v>
      </c>
      <c r="D39" s="25">
        <v>0</v>
      </c>
      <c r="E39" s="4">
        <v>12.4</v>
      </c>
      <c r="F39" s="4">
        <v>-12.4</v>
      </c>
      <c r="G39" s="25">
        <v>1.05</v>
      </c>
      <c r="H39" s="4">
        <v>29.6</v>
      </c>
      <c r="I39" s="4">
        <v>0</v>
      </c>
      <c r="J39" s="4">
        <v>25.6</v>
      </c>
      <c r="K39" s="4">
        <v>1.2</v>
      </c>
      <c r="L39" s="61">
        <v>30</v>
      </c>
    </row>
    <row r="40" spans="1:12" ht="15">
      <c r="A40" s="61">
        <v>18</v>
      </c>
      <c r="B40" s="61" t="s">
        <v>64</v>
      </c>
      <c r="C40" s="25">
        <v>18.71</v>
      </c>
      <c r="D40" s="25">
        <v>0</v>
      </c>
      <c r="E40" s="4">
        <v>12.4</v>
      </c>
      <c r="F40" s="4">
        <v>-12.4</v>
      </c>
      <c r="G40" s="25">
        <v>1.05</v>
      </c>
      <c r="H40" s="4">
        <v>29.6</v>
      </c>
      <c r="I40" s="4">
        <v>0</v>
      </c>
      <c r="J40" s="4">
        <v>25.6</v>
      </c>
      <c r="K40" s="4">
        <v>1.2</v>
      </c>
      <c r="L40" s="61">
        <v>30</v>
      </c>
    </row>
    <row r="41" spans="1:12" ht="15">
      <c r="A41" s="61">
        <v>18</v>
      </c>
      <c r="B41" s="61" t="s">
        <v>65</v>
      </c>
      <c r="C41" s="25">
        <v>18.71</v>
      </c>
      <c r="D41" s="25">
        <v>0</v>
      </c>
      <c r="E41" s="4">
        <v>12.4</v>
      </c>
      <c r="F41" s="4">
        <v>-12.4</v>
      </c>
      <c r="G41" s="25">
        <v>1.05</v>
      </c>
      <c r="H41" s="4">
        <v>29.6</v>
      </c>
      <c r="I41" s="4">
        <v>0</v>
      </c>
      <c r="J41" s="4">
        <v>25.6</v>
      </c>
      <c r="K41" s="4">
        <v>1.2</v>
      </c>
      <c r="L41" s="61">
        <v>30</v>
      </c>
    </row>
    <row r="42" spans="1:12" ht="15">
      <c r="A42" s="61">
        <v>18</v>
      </c>
      <c r="B42" s="61" t="s">
        <v>66</v>
      </c>
      <c r="C42" s="25">
        <v>18.71</v>
      </c>
      <c r="D42" s="25">
        <v>0</v>
      </c>
      <c r="E42" s="4">
        <v>12.4</v>
      </c>
      <c r="F42" s="4">
        <v>-12.4</v>
      </c>
      <c r="G42" s="25">
        <v>1.05</v>
      </c>
      <c r="H42" s="4">
        <v>29.6</v>
      </c>
      <c r="I42" s="4">
        <v>0</v>
      </c>
      <c r="J42" s="4">
        <v>25.6</v>
      </c>
      <c r="K42" s="4">
        <v>1.2</v>
      </c>
      <c r="L42" s="61">
        <v>30</v>
      </c>
    </row>
    <row r="43" spans="1:12" ht="15">
      <c r="A43" s="61">
        <v>18</v>
      </c>
      <c r="B43" s="61" t="s">
        <v>67</v>
      </c>
      <c r="C43" s="25">
        <v>18.71</v>
      </c>
      <c r="D43" s="25">
        <v>0</v>
      </c>
      <c r="E43" s="4">
        <v>12.4</v>
      </c>
      <c r="F43" s="4">
        <v>-12.4</v>
      </c>
      <c r="G43" s="25">
        <v>1.05</v>
      </c>
      <c r="H43" s="4">
        <v>29.6</v>
      </c>
      <c r="I43" s="4">
        <v>0</v>
      </c>
      <c r="J43" s="4">
        <v>25.6</v>
      </c>
      <c r="K43" s="4">
        <v>1.2</v>
      </c>
      <c r="L43" s="61">
        <v>30</v>
      </c>
    </row>
    <row r="44" spans="1:12" ht="15">
      <c r="A44" s="61">
        <v>18</v>
      </c>
      <c r="B44" s="61" t="s">
        <v>68</v>
      </c>
      <c r="C44" s="25">
        <v>18.71</v>
      </c>
      <c r="D44" s="25">
        <v>0</v>
      </c>
      <c r="E44" s="4">
        <v>12.4</v>
      </c>
      <c r="F44" s="4">
        <v>-12.4</v>
      </c>
      <c r="G44" s="25">
        <v>1.05</v>
      </c>
      <c r="H44" s="4">
        <v>29.6</v>
      </c>
      <c r="I44" s="4">
        <v>0</v>
      </c>
      <c r="J44" s="4">
        <v>25.6</v>
      </c>
      <c r="K44" s="4">
        <v>1.2</v>
      </c>
      <c r="L44" s="61">
        <v>30</v>
      </c>
    </row>
    <row r="45" spans="1:12" ht="15">
      <c r="A45" s="61">
        <v>18</v>
      </c>
      <c r="B45" s="61" t="s">
        <v>69</v>
      </c>
      <c r="C45" s="25">
        <v>18.71</v>
      </c>
      <c r="D45" s="25">
        <v>0</v>
      </c>
      <c r="E45" s="4">
        <v>12.4</v>
      </c>
      <c r="F45" s="4">
        <v>-12.4</v>
      </c>
      <c r="G45" s="25">
        <v>1.05</v>
      </c>
      <c r="H45" s="4">
        <v>29.6</v>
      </c>
      <c r="I45" s="4">
        <v>0</v>
      </c>
      <c r="J45" s="4">
        <v>25.6</v>
      </c>
      <c r="K45" s="4">
        <v>1.2</v>
      </c>
      <c r="L45" s="61">
        <v>30</v>
      </c>
    </row>
    <row r="46" spans="1:12" ht="15">
      <c r="A46" s="61">
        <v>18</v>
      </c>
      <c r="B46" s="61" t="s">
        <v>70</v>
      </c>
      <c r="C46" s="25">
        <v>18.71</v>
      </c>
      <c r="D46" s="25">
        <v>0</v>
      </c>
      <c r="E46" s="4">
        <v>12.4</v>
      </c>
      <c r="F46" s="4">
        <v>-12.4</v>
      </c>
      <c r="G46" s="25">
        <v>1.05</v>
      </c>
      <c r="H46" s="4">
        <v>29.6</v>
      </c>
      <c r="I46" s="4">
        <v>0</v>
      </c>
      <c r="J46" s="4">
        <v>25.6</v>
      </c>
      <c r="K46" s="4">
        <v>1.2</v>
      </c>
      <c r="L46" s="61">
        <v>30</v>
      </c>
    </row>
    <row r="47" spans="1:12" ht="15">
      <c r="A47" s="61">
        <v>18</v>
      </c>
      <c r="B47" s="61" t="s">
        <v>71</v>
      </c>
      <c r="C47" s="25">
        <v>18.71</v>
      </c>
      <c r="D47" s="25">
        <v>0</v>
      </c>
      <c r="E47" s="4">
        <v>12.4</v>
      </c>
      <c r="F47" s="4">
        <v>-12.4</v>
      </c>
      <c r="G47" s="25">
        <v>1.05</v>
      </c>
      <c r="H47" s="4">
        <v>29.6</v>
      </c>
      <c r="I47" s="4">
        <v>0</v>
      </c>
      <c r="J47" s="4">
        <v>25.6</v>
      </c>
      <c r="K47" s="4">
        <v>1.2</v>
      </c>
      <c r="L47" s="61">
        <v>30</v>
      </c>
    </row>
    <row r="48" spans="1:12" ht="15">
      <c r="A48" s="61">
        <v>18</v>
      </c>
      <c r="B48" s="61" t="s">
        <v>72</v>
      </c>
      <c r="C48" s="25">
        <v>18.71</v>
      </c>
      <c r="D48" s="25">
        <v>0</v>
      </c>
      <c r="E48" s="4">
        <v>12.4</v>
      </c>
      <c r="F48" s="4">
        <v>-12.4</v>
      </c>
      <c r="G48" s="25">
        <v>1.05</v>
      </c>
      <c r="H48" s="4">
        <v>29.6</v>
      </c>
      <c r="I48" s="4">
        <v>0</v>
      </c>
      <c r="J48" s="4">
        <v>25.6</v>
      </c>
      <c r="K48" s="4">
        <v>1.2</v>
      </c>
      <c r="L48" s="61">
        <v>30</v>
      </c>
    </row>
    <row r="49" spans="1:12" ht="15">
      <c r="A49" s="61">
        <v>18</v>
      </c>
      <c r="B49" s="61" t="s">
        <v>73</v>
      </c>
      <c r="C49" s="25">
        <v>18.71</v>
      </c>
      <c r="D49" s="25">
        <v>0</v>
      </c>
      <c r="E49" s="4">
        <v>12.4</v>
      </c>
      <c r="F49" s="4">
        <v>-12.4</v>
      </c>
      <c r="G49" s="25">
        <v>1.05</v>
      </c>
      <c r="H49" s="4">
        <v>29.6</v>
      </c>
      <c r="I49" s="4">
        <v>0</v>
      </c>
      <c r="J49" s="4">
        <v>25.6</v>
      </c>
      <c r="K49" s="4">
        <v>1.2</v>
      </c>
      <c r="L49" s="61">
        <v>30</v>
      </c>
    </row>
    <row r="50" spans="1:12" ht="15">
      <c r="A50" s="61">
        <v>18</v>
      </c>
      <c r="B50" s="61" t="s">
        <v>74</v>
      </c>
      <c r="C50" s="25">
        <v>18.71</v>
      </c>
      <c r="D50" s="25">
        <v>0</v>
      </c>
      <c r="E50" s="4">
        <v>12.4</v>
      </c>
      <c r="F50" s="4">
        <v>-12.4</v>
      </c>
      <c r="G50" s="25">
        <v>1.05</v>
      </c>
      <c r="H50" s="4">
        <v>29.6</v>
      </c>
      <c r="I50" s="4">
        <v>0</v>
      </c>
      <c r="J50" s="4">
        <v>25.6</v>
      </c>
      <c r="K50" s="4">
        <v>1.2</v>
      </c>
      <c r="L50" s="61">
        <v>30</v>
      </c>
    </row>
    <row r="51" spans="1:12" ht="15">
      <c r="A51" s="61">
        <v>18</v>
      </c>
      <c r="B51" s="61" t="s">
        <v>75</v>
      </c>
      <c r="C51" s="25">
        <v>18.71</v>
      </c>
      <c r="D51" s="25">
        <v>0</v>
      </c>
      <c r="E51" s="4">
        <v>12.4</v>
      </c>
      <c r="F51" s="4">
        <v>-12.4</v>
      </c>
      <c r="G51" s="25">
        <v>1.05</v>
      </c>
      <c r="H51" s="4">
        <v>29.6</v>
      </c>
      <c r="I51" s="4">
        <v>0</v>
      </c>
      <c r="J51" s="4">
        <v>25.6</v>
      </c>
      <c r="K51" s="4">
        <v>1.2</v>
      </c>
      <c r="L51" s="61">
        <v>30</v>
      </c>
    </row>
    <row r="52" spans="1:12" ht="15">
      <c r="A52" s="61">
        <v>18</v>
      </c>
      <c r="B52" s="61" t="s">
        <v>76</v>
      </c>
      <c r="C52" s="25">
        <v>18.71</v>
      </c>
      <c r="D52" s="25">
        <v>0</v>
      </c>
      <c r="E52" s="4">
        <v>12.4</v>
      </c>
      <c r="F52" s="4">
        <v>-12.4</v>
      </c>
      <c r="G52" s="25">
        <v>1.05</v>
      </c>
      <c r="H52" s="4">
        <v>29.6</v>
      </c>
      <c r="I52" s="4">
        <v>0</v>
      </c>
      <c r="J52" s="4">
        <v>25.6</v>
      </c>
      <c r="K52" s="4">
        <v>1.2</v>
      </c>
      <c r="L52" s="61">
        <v>30</v>
      </c>
    </row>
    <row r="53" spans="1:12" ht="15">
      <c r="A53" s="61">
        <v>18</v>
      </c>
      <c r="B53" s="61" t="s">
        <v>77</v>
      </c>
      <c r="C53" s="25">
        <v>18.71</v>
      </c>
      <c r="D53" s="25">
        <v>0</v>
      </c>
      <c r="E53" s="4">
        <v>12.4</v>
      </c>
      <c r="F53" s="4">
        <v>-12.4</v>
      </c>
      <c r="G53" s="25">
        <v>1.05</v>
      </c>
      <c r="H53" s="4">
        <v>29.6</v>
      </c>
      <c r="I53" s="4">
        <v>0</v>
      </c>
      <c r="J53" s="4">
        <v>25.6</v>
      </c>
      <c r="K53" s="4">
        <v>1.2</v>
      </c>
      <c r="L53" s="61">
        <v>30</v>
      </c>
    </row>
    <row r="54" spans="1:12" ht="15">
      <c r="A54" s="61">
        <v>21</v>
      </c>
      <c r="B54" s="61" t="s">
        <v>56</v>
      </c>
      <c r="C54" s="25">
        <v>0</v>
      </c>
      <c r="D54" s="25">
        <v>96.215</v>
      </c>
      <c r="E54" s="4">
        <v>200</v>
      </c>
      <c r="F54" s="4">
        <v>-50</v>
      </c>
      <c r="G54" s="25">
        <v>1.05</v>
      </c>
      <c r="H54" s="4">
        <v>435</v>
      </c>
      <c r="I54" s="4">
        <v>1</v>
      </c>
      <c r="J54" s="4">
        <v>400</v>
      </c>
      <c r="K54" s="4">
        <v>0</v>
      </c>
      <c r="L54" s="61">
        <v>40</v>
      </c>
    </row>
    <row r="55" spans="1:12" ht="15">
      <c r="A55" s="61">
        <v>21</v>
      </c>
      <c r="B55" s="61" t="s">
        <v>57</v>
      </c>
      <c r="C55" s="25">
        <v>18.71</v>
      </c>
      <c r="D55" s="25">
        <v>-5.142</v>
      </c>
      <c r="E55" s="4">
        <v>12.4</v>
      </c>
      <c r="F55" s="4">
        <v>-12.4</v>
      </c>
      <c r="G55" s="25">
        <v>1.05</v>
      </c>
      <c r="H55" s="4">
        <v>29.6</v>
      </c>
      <c r="I55" s="4">
        <v>0</v>
      </c>
      <c r="J55" s="4">
        <v>25.6</v>
      </c>
      <c r="K55" s="4">
        <v>1.2</v>
      </c>
      <c r="L55" s="61">
        <v>30</v>
      </c>
    </row>
    <row r="56" spans="1:12" ht="15">
      <c r="A56" s="61">
        <v>21</v>
      </c>
      <c r="B56" s="61" t="s">
        <v>58</v>
      </c>
      <c r="C56" s="25">
        <v>18.71</v>
      </c>
      <c r="D56" s="25">
        <v>-5.142</v>
      </c>
      <c r="E56" s="4">
        <v>12.4</v>
      </c>
      <c r="F56" s="4">
        <v>-12.4</v>
      </c>
      <c r="G56" s="25">
        <v>1.05</v>
      </c>
      <c r="H56" s="4">
        <v>29.6</v>
      </c>
      <c r="I56" s="4">
        <v>0</v>
      </c>
      <c r="J56" s="4">
        <v>25.6</v>
      </c>
      <c r="K56" s="4">
        <v>1.2</v>
      </c>
      <c r="L56" s="61">
        <v>30</v>
      </c>
    </row>
    <row r="57" spans="1:12" ht="15">
      <c r="A57" s="61">
        <v>21</v>
      </c>
      <c r="B57" s="61" t="s">
        <v>59</v>
      </c>
      <c r="C57" s="25">
        <v>18.71</v>
      </c>
      <c r="D57" s="25">
        <v>-5.142</v>
      </c>
      <c r="E57" s="4">
        <v>12.4</v>
      </c>
      <c r="F57" s="4">
        <v>-12.4</v>
      </c>
      <c r="G57" s="25">
        <v>1.05</v>
      </c>
      <c r="H57" s="4">
        <v>29.6</v>
      </c>
      <c r="I57" s="4">
        <v>0</v>
      </c>
      <c r="J57" s="4">
        <v>25.6</v>
      </c>
      <c r="K57" s="4">
        <v>1.2</v>
      </c>
      <c r="L57" s="61">
        <v>30</v>
      </c>
    </row>
    <row r="58" spans="1:12" ht="15">
      <c r="A58" s="61">
        <v>21</v>
      </c>
      <c r="B58" s="61" t="s">
        <v>60</v>
      </c>
      <c r="C58" s="25">
        <v>18.71</v>
      </c>
      <c r="D58" s="25">
        <v>-5.142</v>
      </c>
      <c r="E58" s="4">
        <v>12.4</v>
      </c>
      <c r="F58" s="4">
        <v>-12.4</v>
      </c>
      <c r="G58" s="25">
        <v>1.05</v>
      </c>
      <c r="H58" s="4">
        <v>29.6</v>
      </c>
      <c r="I58" s="4">
        <v>0</v>
      </c>
      <c r="J58" s="4">
        <v>25.6</v>
      </c>
      <c r="K58" s="4">
        <v>1.2</v>
      </c>
      <c r="L58" s="61">
        <v>30</v>
      </c>
    </row>
    <row r="59" spans="1:12" ht="15">
      <c r="A59" s="61">
        <v>21</v>
      </c>
      <c r="B59" s="61" t="s">
        <v>61</v>
      </c>
      <c r="C59" s="25">
        <v>18.71</v>
      </c>
      <c r="D59" s="25">
        <v>-5.142</v>
      </c>
      <c r="E59" s="4">
        <v>12.4</v>
      </c>
      <c r="F59" s="4">
        <v>-12.4</v>
      </c>
      <c r="G59" s="25">
        <v>1.05</v>
      </c>
      <c r="H59" s="4">
        <v>29.6</v>
      </c>
      <c r="I59" s="4">
        <v>0</v>
      </c>
      <c r="J59" s="4">
        <v>25.6</v>
      </c>
      <c r="K59" s="4">
        <v>1.2</v>
      </c>
      <c r="L59" s="61">
        <v>30</v>
      </c>
    </row>
    <row r="60" spans="1:12" ht="15">
      <c r="A60" s="61">
        <v>21</v>
      </c>
      <c r="B60" s="61" t="s">
        <v>62</v>
      </c>
      <c r="C60" s="25">
        <v>18.71</v>
      </c>
      <c r="D60" s="25">
        <v>-5.142</v>
      </c>
      <c r="E60" s="4">
        <v>12.4</v>
      </c>
      <c r="F60" s="4">
        <v>-12.4</v>
      </c>
      <c r="G60" s="25">
        <v>1.05</v>
      </c>
      <c r="H60" s="4">
        <v>29.6</v>
      </c>
      <c r="I60" s="4">
        <v>0</v>
      </c>
      <c r="J60" s="4">
        <v>25.6</v>
      </c>
      <c r="K60" s="4">
        <v>1.2</v>
      </c>
      <c r="L60" s="61">
        <v>30</v>
      </c>
    </row>
    <row r="61" spans="1:12" ht="15">
      <c r="A61" s="61">
        <v>21</v>
      </c>
      <c r="B61" s="61" t="s">
        <v>63</v>
      </c>
      <c r="C61" s="25">
        <v>18.71</v>
      </c>
      <c r="D61" s="25">
        <v>-5.142</v>
      </c>
      <c r="E61" s="4">
        <v>12.4</v>
      </c>
      <c r="F61" s="4">
        <v>-12.4</v>
      </c>
      <c r="G61" s="25">
        <v>1.05</v>
      </c>
      <c r="H61" s="4">
        <v>29.6</v>
      </c>
      <c r="I61" s="4">
        <v>0</v>
      </c>
      <c r="J61" s="4">
        <v>25.6</v>
      </c>
      <c r="K61" s="4">
        <v>1.2</v>
      </c>
      <c r="L61" s="61">
        <v>30</v>
      </c>
    </row>
    <row r="62" spans="1:12" ht="15">
      <c r="A62" s="61">
        <v>21</v>
      </c>
      <c r="B62" s="61" t="s">
        <v>64</v>
      </c>
      <c r="C62" s="25">
        <v>18.71</v>
      </c>
      <c r="D62" s="25">
        <v>-5.142</v>
      </c>
      <c r="E62" s="4">
        <v>12.4</v>
      </c>
      <c r="F62" s="4">
        <v>-12.4</v>
      </c>
      <c r="G62" s="25">
        <v>1.05</v>
      </c>
      <c r="H62" s="4">
        <v>29.6</v>
      </c>
      <c r="I62" s="4">
        <v>0</v>
      </c>
      <c r="J62" s="4">
        <v>25.6</v>
      </c>
      <c r="K62" s="4">
        <v>1.2</v>
      </c>
      <c r="L62" s="61">
        <v>30</v>
      </c>
    </row>
    <row r="63" spans="1:12" ht="15">
      <c r="A63" s="61">
        <v>21</v>
      </c>
      <c r="B63" s="61" t="s">
        <v>65</v>
      </c>
      <c r="C63" s="25">
        <v>18.71</v>
      </c>
      <c r="D63" s="25">
        <v>-5.142</v>
      </c>
      <c r="E63" s="4">
        <v>12.4</v>
      </c>
      <c r="F63" s="4">
        <v>-12.4</v>
      </c>
      <c r="G63" s="25">
        <v>1.05</v>
      </c>
      <c r="H63" s="4">
        <v>29.6</v>
      </c>
      <c r="I63" s="4">
        <v>0</v>
      </c>
      <c r="J63" s="4">
        <v>25.6</v>
      </c>
      <c r="K63" s="4">
        <v>1.2</v>
      </c>
      <c r="L63" s="61">
        <v>30</v>
      </c>
    </row>
    <row r="64" spans="1:12" ht="15">
      <c r="A64" s="61">
        <v>21</v>
      </c>
      <c r="B64" s="61" t="s">
        <v>66</v>
      </c>
      <c r="C64" s="25">
        <v>18.71</v>
      </c>
      <c r="D64" s="25">
        <v>-5.142</v>
      </c>
      <c r="E64" s="4">
        <v>12.4</v>
      </c>
      <c r="F64" s="4">
        <v>-12.4</v>
      </c>
      <c r="G64" s="25">
        <v>1.05</v>
      </c>
      <c r="H64" s="4">
        <v>29.6</v>
      </c>
      <c r="I64" s="4">
        <v>0</v>
      </c>
      <c r="J64" s="4">
        <v>25.6</v>
      </c>
      <c r="K64" s="4">
        <v>1.2</v>
      </c>
      <c r="L64" s="61">
        <v>30</v>
      </c>
    </row>
    <row r="65" spans="1:12" ht="15">
      <c r="A65" s="61">
        <v>21</v>
      </c>
      <c r="B65" s="61" t="s">
        <v>67</v>
      </c>
      <c r="C65" s="25">
        <v>18.71</v>
      </c>
      <c r="D65" s="25">
        <v>-5.142</v>
      </c>
      <c r="E65" s="4">
        <v>12.4</v>
      </c>
      <c r="F65" s="4">
        <v>-12.4</v>
      </c>
      <c r="G65" s="25">
        <v>1.05</v>
      </c>
      <c r="H65" s="4">
        <v>29.6</v>
      </c>
      <c r="I65" s="4">
        <v>0</v>
      </c>
      <c r="J65" s="4">
        <v>25.6</v>
      </c>
      <c r="K65" s="4">
        <v>1.2</v>
      </c>
      <c r="L65" s="61">
        <v>30</v>
      </c>
    </row>
    <row r="66" spans="1:12" ht="15">
      <c r="A66" s="61">
        <v>21</v>
      </c>
      <c r="B66" s="61" t="s">
        <v>68</v>
      </c>
      <c r="C66" s="25">
        <v>18.71</v>
      </c>
      <c r="D66" s="25">
        <v>-5.142</v>
      </c>
      <c r="E66" s="4">
        <v>12.4</v>
      </c>
      <c r="F66" s="4">
        <v>-12.4</v>
      </c>
      <c r="G66" s="25">
        <v>1.05</v>
      </c>
      <c r="H66" s="4">
        <v>29.6</v>
      </c>
      <c r="I66" s="4">
        <v>0</v>
      </c>
      <c r="J66" s="4">
        <v>25.6</v>
      </c>
      <c r="K66" s="4">
        <v>1.2</v>
      </c>
      <c r="L66" s="61">
        <v>30</v>
      </c>
    </row>
    <row r="67" spans="1:12" ht="15">
      <c r="A67" s="61">
        <v>21</v>
      </c>
      <c r="B67" s="61" t="s">
        <v>69</v>
      </c>
      <c r="C67" s="25">
        <v>18.71</v>
      </c>
      <c r="D67" s="25">
        <v>-5.142</v>
      </c>
      <c r="E67" s="4">
        <v>12.4</v>
      </c>
      <c r="F67" s="4">
        <v>-12.4</v>
      </c>
      <c r="G67" s="25">
        <v>1.05</v>
      </c>
      <c r="H67" s="4">
        <v>29.6</v>
      </c>
      <c r="I67" s="4">
        <v>0</v>
      </c>
      <c r="J67" s="4">
        <v>25.6</v>
      </c>
      <c r="K67" s="4">
        <v>1.2</v>
      </c>
      <c r="L67" s="61">
        <v>30</v>
      </c>
    </row>
    <row r="68" spans="1:12" ht="15">
      <c r="A68" s="61">
        <v>21</v>
      </c>
      <c r="B68" s="61" t="s">
        <v>70</v>
      </c>
      <c r="C68" s="25">
        <v>18.71</v>
      </c>
      <c r="D68" s="25">
        <v>-5.142</v>
      </c>
      <c r="E68" s="4">
        <v>12.4</v>
      </c>
      <c r="F68" s="4">
        <v>-12.4</v>
      </c>
      <c r="G68" s="25">
        <v>1.05</v>
      </c>
      <c r="H68" s="4">
        <v>29.6</v>
      </c>
      <c r="I68" s="4">
        <v>0</v>
      </c>
      <c r="J68" s="4">
        <v>25.6</v>
      </c>
      <c r="K68" s="4">
        <v>1.2</v>
      </c>
      <c r="L68" s="61">
        <v>30</v>
      </c>
    </row>
    <row r="69" spans="1:12" ht="15">
      <c r="A69" s="61">
        <v>21</v>
      </c>
      <c r="B69" s="61" t="s">
        <v>71</v>
      </c>
      <c r="C69" s="25">
        <v>18.71</v>
      </c>
      <c r="D69" s="25">
        <v>-5.142</v>
      </c>
      <c r="E69" s="4">
        <v>12.4</v>
      </c>
      <c r="F69" s="4">
        <v>-12.4</v>
      </c>
      <c r="G69" s="25">
        <v>1.05</v>
      </c>
      <c r="H69" s="4">
        <v>29.6</v>
      </c>
      <c r="I69" s="4">
        <v>0</v>
      </c>
      <c r="J69" s="4">
        <v>25.6</v>
      </c>
      <c r="K69" s="4">
        <v>1.2</v>
      </c>
      <c r="L69" s="61">
        <v>30</v>
      </c>
    </row>
    <row r="70" spans="1:12" ht="15">
      <c r="A70" s="61">
        <v>21</v>
      </c>
      <c r="B70" s="61" t="s">
        <v>72</v>
      </c>
      <c r="C70" s="25">
        <v>18.71</v>
      </c>
      <c r="D70" s="25">
        <v>-5.142</v>
      </c>
      <c r="E70" s="4">
        <v>12.4</v>
      </c>
      <c r="F70" s="4">
        <v>-12.4</v>
      </c>
      <c r="G70" s="25">
        <v>1.05</v>
      </c>
      <c r="H70" s="4">
        <v>29.6</v>
      </c>
      <c r="I70" s="4">
        <v>0</v>
      </c>
      <c r="J70" s="4">
        <v>25.6</v>
      </c>
      <c r="K70" s="4">
        <v>1.2</v>
      </c>
      <c r="L70" s="61">
        <v>30</v>
      </c>
    </row>
    <row r="71" spans="1:12" ht="15">
      <c r="A71" s="61">
        <v>21</v>
      </c>
      <c r="B71" s="61" t="s">
        <v>73</v>
      </c>
      <c r="C71" s="25">
        <v>18.71</v>
      </c>
      <c r="D71" s="25">
        <v>0</v>
      </c>
      <c r="E71" s="4">
        <v>12.4</v>
      </c>
      <c r="F71" s="4">
        <v>-12.4</v>
      </c>
      <c r="G71" s="25">
        <v>1.05</v>
      </c>
      <c r="H71" s="4">
        <v>29.6</v>
      </c>
      <c r="I71" s="4">
        <v>0</v>
      </c>
      <c r="J71" s="4">
        <v>25.6</v>
      </c>
      <c r="K71" s="4">
        <v>1.2</v>
      </c>
      <c r="L71" s="61">
        <v>30</v>
      </c>
    </row>
    <row r="72" spans="1:12" ht="15">
      <c r="A72" s="61">
        <v>21</v>
      </c>
      <c r="B72" s="61" t="s">
        <v>74</v>
      </c>
      <c r="C72" s="25">
        <v>18.71</v>
      </c>
      <c r="D72" s="25">
        <v>0</v>
      </c>
      <c r="E72" s="4">
        <v>12.4</v>
      </c>
      <c r="F72" s="4">
        <v>-12.4</v>
      </c>
      <c r="G72" s="25">
        <v>1.05</v>
      </c>
      <c r="H72" s="4">
        <v>29.6</v>
      </c>
      <c r="I72" s="4">
        <v>0</v>
      </c>
      <c r="J72" s="4">
        <v>25.6</v>
      </c>
      <c r="K72" s="4">
        <v>1.2</v>
      </c>
      <c r="L72" s="61">
        <v>30</v>
      </c>
    </row>
    <row r="73" spans="1:12" ht="15">
      <c r="A73" s="61">
        <v>21</v>
      </c>
      <c r="B73" s="61" t="s">
        <v>75</v>
      </c>
      <c r="C73" s="25">
        <v>18.71</v>
      </c>
      <c r="D73" s="25">
        <v>0</v>
      </c>
      <c r="E73" s="4">
        <v>12.4</v>
      </c>
      <c r="F73" s="4">
        <v>-12.4</v>
      </c>
      <c r="G73" s="25">
        <v>1.05</v>
      </c>
      <c r="H73" s="4">
        <v>29.6</v>
      </c>
      <c r="I73" s="4">
        <v>0</v>
      </c>
      <c r="J73" s="4">
        <v>25.6</v>
      </c>
      <c r="K73" s="4">
        <v>1.2</v>
      </c>
      <c r="L73" s="61">
        <v>30</v>
      </c>
    </row>
    <row r="74" spans="1:12" ht="15">
      <c r="A74" s="61">
        <v>21</v>
      </c>
      <c r="B74" s="61" t="s">
        <v>76</v>
      </c>
      <c r="C74" s="25">
        <v>18.71</v>
      </c>
      <c r="D74" s="25">
        <v>0</v>
      </c>
      <c r="E74" s="4">
        <v>12.4</v>
      </c>
      <c r="F74" s="4">
        <v>-12.4</v>
      </c>
      <c r="G74" s="25">
        <v>1.05</v>
      </c>
      <c r="H74" s="4">
        <v>29.6</v>
      </c>
      <c r="I74" s="4">
        <v>0</v>
      </c>
      <c r="J74" s="4">
        <v>25.6</v>
      </c>
      <c r="K74" s="4">
        <v>1.2</v>
      </c>
      <c r="L74" s="61">
        <v>30</v>
      </c>
    </row>
    <row r="75" spans="1:12" ht="15">
      <c r="A75" s="61">
        <v>21</v>
      </c>
      <c r="B75" s="61" t="s">
        <v>77</v>
      </c>
      <c r="C75" s="25">
        <v>18.71</v>
      </c>
      <c r="D75" s="25">
        <v>0</v>
      </c>
      <c r="E75" s="4">
        <v>12.4</v>
      </c>
      <c r="F75" s="4">
        <v>-12.4</v>
      </c>
      <c r="G75" s="25">
        <v>1.05</v>
      </c>
      <c r="H75" s="4">
        <v>29.6</v>
      </c>
      <c r="I75" s="4">
        <v>0</v>
      </c>
      <c r="J75" s="4">
        <v>25.6</v>
      </c>
      <c r="K75" s="4">
        <v>1.2</v>
      </c>
      <c r="L75" s="61">
        <v>30</v>
      </c>
    </row>
    <row r="76" spans="1:12" ht="15">
      <c r="A76" s="61">
        <v>22</v>
      </c>
      <c r="B76" s="61" t="s">
        <v>56</v>
      </c>
      <c r="C76" s="25">
        <v>50</v>
      </c>
      <c r="D76" s="25">
        <v>-10</v>
      </c>
      <c r="E76" s="4">
        <v>16</v>
      </c>
      <c r="F76" s="4">
        <v>-10</v>
      </c>
      <c r="G76" s="25">
        <v>1.05</v>
      </c>
      <c r="H76" s="4">
        <v>61.2</v>
      </c>
      <c r="I76" s="4">
        <v>1</v>
      </c>
      <c r="J76" s="4">
        <v>50</v>
      </c>
      <c r="K76" s="4">
        <v>0</v>
      </c>
      <c r="L76" s="61">
        <v>50</v>
      </c>
    </row>
    <row r="77" spans="1:12" ht="15">
      <c r="A77" s="61">
        <v>22</v>
      </c>
      <c r="B77" s="61" t="s">
        <v>57</v>
      </c>
      <c r="C77" s="25">
        <v>50</v>
      </c>
      <c r="D77" s="25">
        <v>0</v>
      </c>
      <c r="E77" s="4">
        <v>16</v>
      </c>
      <c r="F77" s="4">
        <v>-10</v>
      </c>
      <c r="G77" s="25">
        <v>1.05</v>
      </c>
      <c r="H77" s="4">
        <v>61.2</v>
      </c>
      <c r="I77" s="4">
        <v>0</v>
      </c>
      <c r="J77" s="4">
        <v>50</v>
      </c>
      <c r="K77" s="4">
        <v>0</v>
      </c>
      <c r="L77" s="61">
        <v>50</v>
      </c>
    </row>
    <row r="78" spans="1:12" ht="15">
      <c r="A78" s="61">
        <v>22</v>
      </c>
      <c r="B78" s="61" t="s">
        <v>58</v>
      </c>
      <c r="C78" s="25">
        <v>50</v>
      </c>
      <c r="D78" s="25">
        <v>0</v>
      </c>
      <c r="E78" s="4">
        <v>16</v>
      </c>
      <c r="F78" s="4">
        <v>-10</v>
      </c>
      <c r="G78" s="25">
        <v>1.05</v>
      </c>
      <c r="H78" s="4">
        <v>61.2</v>
      </c>
      <c r="I78" s="4">
        <v>0</v>
      </c>
      <c r="J78" s="4">
        <v>50</v>
      </c>
      <c r="K78" s="4">
        <v>0</v>
      </c>
      <c r="L78" s="61">
        <v>50</v>
      </c>
    </row>
    <row r="79" spans="1:12" ht="15">
      <c r="A79" s="61">
        <v>22</v>
      </c>
      <c r="B79" s="61" t="s">
        <v>59</v>
      </c>
      <c r="C79" s="25">
        <v>50</v>
      </c>
      <c r="D79" s="25">
        <v>0</v>
      </c>
      <c r="E79" s="4">
        <v>16</v>
      </c>
      <c r="F79" s="4">
        <v>-10</v>
      </c>
      <c r="G79" s="25">
        <v>1.05</v>
      </c>
      <c r="H79" s="4">
        <v>61.2</v>
      </c>
      <c r="I79" s="4">
        <v>0</v>
      </c>
      <c r="J79" s="4">
        <v>50</v>
      </c>
      <c r="K79" s="4">
        <v>0</v>
      </c>
      <c r="L79" s="61">
        <v>50</v>
      </c>
    </row>
    <row r="80" spans="1:12" ht="15">
      <c r="A80" s="61">
        <v>22</v>
      </c>
      <c r="B80" s="61" t="s">
        <v>60</v>
      </c>
      <c r="C80" s="25">
        <v>50</v>
      </c>
      <c r="D80" s="25">
        <v>0</v>
      </c>
      <c r="E80" s="4">
        <v>16</v>
      </c>
      <c r="F80" s="4">
        <v>-10</v>
      </c>
      <c r="G80" s="25">
        <v>1.05</v>
      </c>
      <c r="H80" s="4">
        <v>61.2</v>
      </c>
      <c r="I80" s="4">
        <v>0</v>
      </c>
      <c r="J80" s="4">
        <v>50</v>
      </c>
      <c r="K80" s="4">
        <v>0</v>
      </c>
      <c r="L80" s="61">
        <v>50</v>
      </c>
    </row>
    <row r="81" spans="1:12" ht="15">
      <c r="A81" s="61">
        <v>22</v>
      </c>
      <c r="B81" s="61" t="s">
        <v>61</v>
      </c>
      <c r="C81" s="25">
        <v>50</v>
      </c>
      <c r="D81" s="25">
        <v>0</v>
      </c>
      <c r="E81" s="4">
        <v>16</v>
      </c>
      <c r="F81" s="4">
        <v>-10</v>
      </c>
      <c r="G81" s="25">
        <v>1.05</v>
      </c>
      <c r="H81" s="4">
        <v>61.2</v>
      </c>
      <c r="I81" s="4">
        <v>0</v>
      </c>
      <c r="J81" s="4">
        <v>50</v>
      </c>
      <c r="K81" s="4">
        <v>0</v>
      </c>
      <c r="L81" s="61">
        <v>50</v>
      </c>
    </row>
    <row r="82" spans="1:12" ht="15">
      <c r="A82" s="61">
        <v>23</v>
      </c>
      <c r="B82" s="61" t="s">
        <v>56</v>
      </c>
      <c r="C82" s="25">
        <v>155</v>
      </c>
      <c r="D82" s="25">
        <v>-37.35</v>
      </c>
      <c r="E82" s="4">
        <v>80</v>
      </c>
      <c r="F82" s="4">
        <v>-50</v>
      </c>
      <c r="G82" s="25">
        <v>1.05</v>
      </c>
      <c r="H82" s="4">
        <v>160</v>
      </c>
      <c r="I82" s="4">
        <v>1</v>
      </c>
      <c r="J82" s="4">
        <v>155</v>
      </c>
      <c r="K82" s="4">
        <v>0</v>
      </c>
      <c r="L82" s="61">
        <v>16</v>
      </c>
    </row>
    <row r="83" spans="1:12" ht="15">
      <c r="A83" s="61">
        <v>23</v>
      </c>
      <c r="B83" s="61" t="s">
        <v>57</v>
      </c>
      <c r="C83" s="25">
        <v>155</v>
      </c>
      <c r="D83" s="25">
        <v>-37.35</v>
      </c>
      <c r="E83" s="4">
        <v>80</v>
      </c>
      <c r="F83" s="4">
        <v>-50</v>
      </c>
      <c r="G83" s="25">
        <v>1.05</v>
      </c>
      <c r="H83" s="4">
        <v>160</v>
      </c>
      <c r="I83" s="4">
        <v>1</v>
      </c>
      <c r="J83" s="4">
        <v>155</v>
      </c>
      <c r="K83" s="4">
        <v>0</v>
      </c>
      <c r="L83" s="61">
        <v>16</v>
      </c>
    </row>
    <row r="84" spans="1:12" ht="15">
      <c r="A84" s="61">
        <v>23</v>
      </c>
      <c r="B84" s="61" t="s">
        <v>58</v>
      </c>
      <c r="C84" s="25">
        <v>350</v>
      </c>
      <c r="D84" s="25">
        <v>-18.675</v>
      </c>
      <c r="E84" s="4">
        <v>150</v>
      </c>
      <c r="F84" s="4">
        <v>-25</v>
      </c>
      <c r="G84" s="25">
        <v>1.05</v>
      </c>
      <c r="H84" s="4">
        <v>387.5</v>
      </c>
      <c r="I84" s="4">
        <v>1</v>
      </c>
      <c r="J84" s="4">
        <v>350</v>
      </c>
      <c r="K84" s="4">
        <v>0</v>
      </c>
      <c r="L84" s="61">
        <v>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140625" defaultRowHeight="15"/>
  <cols>
    <col min="4" max="6" width="9.28125" style="0" bestFit="1" customWidth="1"/>
    <col min="7" max="7" width="9.57421875" style="0" bestFit="1" customWidth="1"/>
    <col min="8" max="9" width="9.28125" style="0" bestFit="1" customWidth="1"/>
  </cols>
  <sheetData>
    <row r="1" spans="1:9" ht="15.75" thickBot="1">
      <c r="A1" s="65" t="s">
        <v>46</v>
      </c>
      <c r="B1" s="65" t="s">
        <v>47</v>
      </c>
      <c r="C1" s="65" t="s">
        <v>78</v>
      </c>
      <c r="D1" s="65" t="s">
        <v>95</v>
      </c>
      <c r="E1" s="65" t="s">
        <v>94</v>
      </c>
      <c r="F1" s="65" t="s">
        <v>97</v>
      </c>
      <c r="G1" s="65" t="s">
        <v>93</v>
      </c>
      <c r="H1" s="65" t="s">
        <v>96</v>
      </c>
      <c r="I1" s="65" t="s">
        <v>98</v>
      </c>
    </row>
    <row r="2" spans="1:9" ht="15.75" thickTop="1">
      <c r="A2" s="63">
        <v>1</v>
      </c>
      <c r="B2" s="63">
        <v>2</v>
      </c>
      <c r="C2" s="63" t="s">
        <v>56</v>
      </c>
      <c r="D2" s="64">
        <v>0.0026</v>
      </c>
      <c r="E2" s="64">
        <v>0.0139</v>
      </c>
      <c r="F2" s="27">
        <v>46.11</v>
      </c>
      <c r="G2" s="67">
        <v>175</v>
      </c>
      <c r="H2" s="64">
        <v>0</v>
      </c>
      <c r="I2" s="64">
        <v>0</v>
      </c>
    </row>
    <row r="3" spans="1:9" ht="15">
      <c r="A3" s="61">
        <v>1</v>
      </c>
      <c r="B3" s="61">
        <v>3</v>
      </c>
      <c r="C3" s="61" t="s">
        <v>56</v>
      </c>
      <c r="D3" s="62">
        <v>0.0546</v>
      </c>
      <c r="E3" s="62">
        <v>0.2112</v>
      </c>
      <c r="F3" s="29">
        <v>5.72</v>
      </c>
      <c r="G3" s="66">
        <v>175</v>
      </c>
      <c r="H3" s="62">
        <v>0</v>
      </c>
      <c r="I3" s="62">
        <v>0</v>
      </c>
    </row>
    <row r="4" spans="1:9" ht="15">
      <c r="A4" s="61">
        <v>1</v>
      </c>
      <c r="B4" s="61">
        <v>5</v>
      </c>
      <c r="C4" s="61" t="s">
        <v>56</v>
      </c>
      <c r="D4" s="62">
        <v>0.0218</v>
      </c>
      <c r="E4" s="62">
        <v>0.0845</v>
      </c>
      <c r="F4" s="29">
        <v>2.29</v>
      </c>
      <c r="G4" s="66">
        <v>350</v>
      </c>
      <c r="H4" s="62">
        <v>0</v>
      </c>
      <c r="I4" s="62">
        <v>0</v>
      </c>
    </row>
    <row r="5" spans="1:9" ht="15">
      <c r="A5" s="61">
        <v>2</v>
      </c>
      <c r="B5" s="61">
        <v>4</v>
      </c>
      <c r="C5" s="61" t="s">
        <v>56</v>
      </c>
      <c r="D5" s="62">
        <v>0.0328</v>
      </c>
      <c r="E5" s="62">
        <v>0.1267</v>
      </c>
      <c r="F5" s="29">
        <v>3.43</v>
      </c>
      <c r="G5" s="66">
        <v>175</v>
      </c>
      <c r="H5" s="62">
        <v>0</v>
      </c>
      <c r="I5" s="62">
        <v>0</v>
      </c>
    </row>
    <row r="6" spans="1:9" ht="15">
      <c r="A6" s="61">
        <v>2</v>
      </c>
      <c r="B6" s="61">
        <v>6</v>
      </c>
      <c r="C6" s="61" t="s">
        <v>56</v>
      </c>
      <c r="D6" s="62">
        <v>0.0497</v>
      </c>
      <c r="E6" s="62">
        <v>0.192</v>
      </c>
      <c r="F6" s="29">
        <v>5.2</v>
      </c>
      <c r="G6" s="66">
        <v>175</v>
      </c>
      <c r="H6" s="62">
        <v>0</v>
      </c>
      <c r="I6" s="62">
        <v>0</v>
      </c>
    </row>
    <row r="7" spans="1:9" ht="15">
      <c r="A7" s="61">
        <v>3</v>
      </c>
      <c r="B7" s="61">
        <v>9</v>
      </c>
      <c r="C7" s="61" t="s">
        <v>56</v>
      </c>
      <c r="D7" s="62">
        <v>0.0308</v>
      </c>
      <c r="E7" s="62">
        <v>0.1119</v>
      </c>
      <c r="F7" s="29">
        <v>3.22</v>
      </c>
      <c r="G7" s="66">
        <v>175</v>
      </c>
      <c r="H7" s="62">
        <v>0</v>
      </c>
      <c r="I7" s="62">
        <v>0</v>
      </c>
    </row>
    <row r="8" spans="1:9" ht="15">
      <c r="A8" s="61">
        <v>4</v>
      </c>
      <c r="B8" s="61">
        <v>9</v>
      </c>
      <c r="C8" s="61" t="s">
        <v>56</v>
      </c>
      <c r="D8" s="62">
        <v>0.0268</v>
      </c>
      <c r="E8" s="62">
        <v>0.1037</v>
      </c>
      <c r="F8" s="29">
        <v>2.81</v>
      </c>
      <c r="G8" s="66">
        <v>175</v>
      </c>
      <c r="H8" s="62">
        <v>0</v>
      </c>
      <c r="I8" s="62">
        <v>0</v>
      </c>
    </row>
    <row r="9" spans="1:9" ht="15">
      <c r="A9" s="61">
        <v>6</v>
      </c>
      <c r="B9" s="61">
        <v>10</v>
      </c>
      <c r="C9" s="61" t="s">
        <v>56</v>
      </c>
      <c r="D9" s="62">
        <v>0.0139</v>
      </c>
      <c r="E9" s="62">
        <v>0.0605</v>
      </c>
      <c r="F9" s="29">
        <v>245.9</v>
      </c>
      <c r="G9" s="66">
        <v>175</v>
      </c>
      <c r="H9" s="62">
        <v>0</v>
      </c>
      <c r="I9" s="62">
        <v>0</v>
      </c>
    </row>
    <row r="10" spans="1:9" ht="15">
      <c r="A10" s="61">
        <v>12</v>
      </c>
      <c r="B10" s="61">
        <v>23</v>
      </c>
      <c r="C10" s="61" t="s">
        <v>56</v>
      </c>
      <c r="D10" s="62">
        <v>0.0124</v>
      </c>
      <c r="E10" s="62">
        <v>0.0966</v>
      </c>
      <c r="F10" s="29">
        <v>20.3</v>
      </c>
      <c r="G10" s="66">
        <v>500</v>
      </c>
      <c r="H10" s="62">
        <v>0</v>
      </c>
      <c r="I10" s="62">
        <v>0</v>
      </c>
    </row>
    <row r="11" spans="1:9" ht="15">
      <c r="A11" s="61">
        <v>13</v>
      </c>
      <c r="B11" s="61">
        <v>23</v>
      </c>
      <c r="C11" s="61" t="s">
        <v>56</v>
      </c>
      <c r="D11" s="62">
        <v>0.011</v>
      </c>
      <c r="E11" s="62">
        <v>0.0865</v>
      </c>
      <c r="F11" s="29">
        <v>18.2</v>
      </c>
      <c r="G11" s="66">
        <v>500</v>
      </c>
      <c r="H11" s="62">
        <v>0</v>
      </c>
      <c r="I11" s="62">
        <v>0</v>
      </c>
    </row>
    <row r="12" spans="1:9" ht="15">
      <c r="A12" s="61">
        <v>14</v>
      </c>
      <c r="B12" s="61">
        <v>16</v>
      </c>
      <c r="C12" s="61" t="s">
        <v>56</v>
      </c>
      <c r="D12" s="62">
        <v>0.005</v>
      </c>
      <c r="E12" s="62">
        <v>0.0389</v>
      </c>
      <c r="F12" s="29">
        <v>8.18</v>
      </c>
      <c r="G12" s="66">
        <v>500</v>
      </c>
      <c r="H12" s="62">
        <v>0</v>
      </c>
      <c r="I12" s="62">
        <v>0</v>
      </c>
    </row>
    <row r="13" spans="1:9" ht="15">
      <c r="A13" s="61">
        <v>15</v>
      </c>
      <c r="B13" s="61">
        <v>16</v>
      </c>
      <c r="C13" s="61" t="s">
        <v>56</v>
      </c>
      <c r="D13" s="62">
        <v>0.0022</v>
      </c>
      <c r="E13" s="62">
        <v>0.0173</v>
      </c>
      <c r="F13" s="29">
        <v>3.64</v>
      </c>
      <c r="G13" s="66">
        <v>500</v>
      </c>
      <c r="H13" s="62">
        <v>0</v>
      </c>
      <c r="I13" s="62">
        <v>0</v>
      </c>
    </row>
    <row r="14" spans="1:9" ht="15">
      <c r="A14" s="61">
        <v>15</v>
      </c>
      <c r="B14" s="61">
        <v>21</v>
      </c>
      <c r="C14" s="61" t="s">
        <v>56</v>
      </c>
      <c r="D14" s="62">
        <v>0.0063</v>
      </c>
      <c r="E14" s="62">
        <v>0.049</v>
      </c>
      <c r="F14" s="29">
        <v>10.3</v>
      </c>
      <c r="G14" s="66">
        <v>500</v>
      </c>
      <c r="H14" s="62">
        <v>0</v>
      </c>
      <c r="I14" s="62">
        <v>0</v>
      </c>
    </row>
    <row r="15" spans="1:9" ht="15">
      <c r="A15" s="61">
        <v>15</v>
      </c>
      <c r="B15" s="61">
        <v>21</v>
      </c>
      <c r="C15" s="61" t="s">
        <v>57</v>
      </c>
      <c r="D15" s="62">
        <v>0.0063</v>
      </c>
      <c r="E15" s="62">
        <v>0.049</v>
      </c>
      <c r="F15" s="29">
        <v>10.3</v>
      </c>
      <c r="G15" s="66">
        <v>500</v>
      </c>
      <c r="H15" s="62">
        <v>0</v>
      </c>
      <c r="I15" s="62">
        <v>0</v>
      </c>
    </row>
    <row r="16" spans="1:9" ht="15">
      <c r="A16" s="61">
        <v>15</v>
      </c>
      <c r="B16" s="61">
        <v>24</v>
      </c>
      <c r="C16" s="61" t="s">
        <v>56</v>
      </c>
      <c r="D16" s="62">
        <v>0.0067</v>
      </c>
      <c r="E16" s="62">
        <v>0.0519</v>
      </c>
      <c r="F16" s="29">
        <v>10.9</v>
      </c>
      <c r="G16" s="66">
        <v>9999</v>
      </c>
      <c r="H16" s="62">
        <v>0</v>
      </c>
      <c r="I16" s="62">
        <v>0</v>
      </c>
    </row>
    <row r="17" spans="1:9" ht="15">
      <c r="A17" s="61">
        <v>16</v>
      </c>
      <c r="B17" s="61">
        <v>17</v>
      </c>
      <c r="C17" s="61" t="s">
        <v>56</v>
      </c>
      <c r="D17" s="62">
        <v>0.0033</v>
      </c>
      <c r="E17" s="62">
        <v>0.0259</v>
      </c>
      <c r="F17" s="29">
        <v>5.45</v>
      </c>
      <c r="G17" s="66">
        <v>500</v>
      </c>
      <c r="H17" s="62">
        <v>0</v>
      </c>
      <c r="I17" s="62">
        <v>0</v>
      </c>
    </row>
    <row r="18" spans="1:9" ht="15">
      <c r="A18" s="61">
        <v>16</v>
      </c>
      <c r="B18" s="61">
        <v>19</v>
      </c>
      <c r="C18" s="61" t="s">
        <v>56</v>
      </c>
      <c r="D18" s="62">
        <v>0.003</v>
      </c>
      <c r="E18" s="62">
        <v>0.0231</v>
      </c>
      <c r="F18" s="29">
        <v>4.85</v>
      </c>
      <c r="G18" s="66">
        <v>500</v>
      </c>
      <c r="H18" s="62">
        <v>0</v>
      </c>
      <c r="I18" s="62">
        <v>0</v>
      </c>
    </row>
    <row r="19" spans="1:9" ht="15">
      <c r="A19" s="61">
        <v>17</v>
      </c>
      <c r="B19" s="61">
        <v>18</v>
      </c>
      <c r="C19" s="61" t="s">
        <v>56</v>
      </c>
      <c r="D19" s="62">
        <v>0.0018</v>
      </c>
      <c r="E19" s="62">
        <v>0.014</v>
      </c>
      <c r="F19" s="29">
        <v>3.03</v>
      </c>
      <c r="G19" s="66">
        <v>500</v>
      </c>
      <c r="H19" s="62">
        <v>0</v>
      </c>
      <c r="I19" s="62">
        <v>0</v>
      </c>
    </row>
    <row r="20" spans="1:9" ht="15">
      <c r="A20" s="61">
        <v>17</v>
      </c>
      <c r="B20" s="61">
        <v>22</v>
      </c>
      <c r="C20" s="61" t="s">
        <v>56</v>
      </c>
      <c r="D20" s="62">
        <v>0.0135</v>
      </c>
      <c r="E20" s="62">
        <v>0.1053</v>
      </c>
      <c r="F20" s="29">
        <v>22.1</v>
      </c>
      <c r="G20" s="66">
        <v>500</v>
      </c>
      <c r="H20" s="62">
        <v>0</v>
      </c>
      <c r="I20" s="62">
        <v>0</v>
      </c>
    </row>
    <row r="21" spans="1:9" ht="15">
      <c r="A21" s="61">
        <v>18</v>
      </c>
      <c r="B21" s="61">
        <v>21</v>
      </c>
      <c r="C21" s="61" t="s">
        <v>56</v>
      </c>
      <c r="D21" s="62">
        <v>0.0033</v>
      </c>
      <c r="E21" s="62">
        <v>0.0259</v>
      </c>
      <c r="F21" s="29">
        <v>5.45</v>
      </c>
      <c r="G21" s="66">
        <v>500</v>
      </c>
      <c r="H21" s="62">
        <v>0</v>
      </c>
      <c r="I21" s="62">
        <v>0</v>
      </c>
    </row>
    <row r="22" spans="1:9" ht="15">
      <c r="A22" s="61">
        <v>18</v>
      </c>
      <c r="B22" s="61">
        <v>21</v>
      </c>
      <c r="C22" s="61" t="s">
        <v>57</v>
      </c>
      <c r="D22" s="62">
        <v>0.0033</v>
      </c>
      <c r="E22" s="62">
        <v>0.0259</v>
      </c>
      <c r="F22" s="29">
        <v>5.45</v>
      </c>
      <c r="G22" s="66">
        <v>500</v>
      </c>
      <c r="H22" s="62">
        <v>0</v>
      </c>
      <c r="I22" s="62">
        <v>0</v>
      </c>
    </row>
    <row r="23" spans="1:9" ht="15">
      <c r="A23" s="61">
        <v>19</v>
      </c>
      <c r="B23" s="61">
        <v>20</v>
      </c>
      <c r="C23" s="61" t="s">
        <v>56</v>
      </c>
      <c r="D23" s="62">
        <v>0.0051</v>
      </c>
      <c r="E23" s="62">
        <v>0.0396</v>
      </c>
      <c r="F23" s="29">
        <v>8.3</v>
      </c>
      <c r="G23" s="66">
        <v>500</v>
      </c>
      <c r="H23" s="62">
        <v>0</v>
      </c>
      <c r="I23" s="62">
        <v>0</v>
      </c>
    </row>
    <row r="24" spans="1:9" ht="15">
      <c r="A24" s="61">
        <v>19</v>
      </c>
      <c r="B24" s="61">
        <v>20</v>
      </c>
      <c r="C24" s="61" t="s">
        <v>57</v>
      </c>
      <c r="D24" s="62">
        <v>0.0051</v>
      </c>
      <c r="E24" s="62">
        <v>0.0396</v>
      </c>
      <c r="F24" s="29">
        <v>8.3</v>
      </c>
      <c r="G24" s="66">
        <v>500</v>
      </c>
      <c r="H24" s="62">
        <v>0</v>
      </c>
      <c r="I24" s="62">
        <v>0</v>
      </c>
    </row>
    <row r="25" spans="1:9" ht="15">
      <c r="A25" s="61">
        <v>20</v>
      </c>
      <c r="B25" s="61">
        <v>23</v>
      </c>
      <c r="C25" s="61" t="s">
        <v>56</v>
      </c>
      <c r="D25" s="62">
        <v>0.0028</v>
      </c>
      <c r="E25" s="62">
        <v>0.0216</v>
      </c>
      <c r="F25" s="29">
        <v>4.55</v>
      </c>
      <c r="G25" s="66">
        <v>500</v>
      </c>
      <c r="H25" s="62">
        <v>0</v>
      </c>
      <c r="I25" s="62">
        <v>0</v>
      </c>
    </row>
    <row r="26" spans="1:9" ht="15">
      <c r="A26" s="61">
        <v>20</v>
      </c>
      <c r="B26" s="61">
        <v>23</v>
      </c>
      <c r="C26" s="61" t="s">
        <v>57</v>
      </c>
      <c r="D26" s="62">
        <v>0.0028</v>
      </c>
      <c r="E26" s="62">
        <v>0.0216</v>
      </c>
      <c r="F26" s="29">
        <v>4.55</v>
      </c>
      <c r="G26" s="66">
        <v>500</v>
      </c>
      <c r="H26" s="62">
        <v>0</v>
      </c>
      <c r="I26" s="62">
        <v>0</v>
      </c>
    </row>
    <row r="27" spans="1:9" ht="15">
      <c r="A27" s="61">
        <v>21</v>
      </c>
      <c r="B27" s="61">
        <v>22</v>
      </c>
      <c r="C27" s="61" t="s">
        <v>56</v>
      </c>
      <c r="D27" s="62">
        <v>0.0087</v>
      </c>
      <c r="E27" s="62">
        <v>0.0678</v>
      </c>
      <c r="F27" s="29">
        <v>14.24</v>
      </c>
      <c r="G27" s="66">
        <v>500</v>
      </c>
      <c r="H27" s="62">
        <v>0</v>
      </c>
      <c r="I27" s="62">
        <v>0</v>
      </c>
    </row>
    <row r="28" spans="1:9" ht="15">
      <c r="A28" s="61">
        <v>8</v>
      </c>
      <c r="B28" s="61">
        <v>9</v>
      </c>
      <c r="C28" s="61" t="s">
        <v>56</v>
      </c>
      <c r="D28" s="62">
        <v>0.0427</v>
      </c>
      <c r="E28" s="62">
        <v>0.1651</v>
      </c>
      <c r="F28" s="29">
        <v>0</v>
      </c>
      <c r="G28" s="66">
        <v>175</v>
      </c>
      <c r="H28" s="62">
        <v>0</v>
      </c>
      <c r="I28" s="62">
        <v>0</v>
      </c>
    </row>
    <row r="29" spans="1:9" ht="15">
      <c r="A29" s="61">
        <v>5</v>
      </c>
      <c r="B29" s="61">
        <v>10</v>
      </c>
      <c r="C29" s="61" t="s">
        <v>56</v>
      </c>
      <c r="D29" s="62">
        <v>0.0228</v>
      </c>
      <c r="E29" s="62">
        <v>0.0883</v>
      </c>
      <c r="F29" s="29">
        <v>0.24</v>
      </c>
      <c r="G29" s="66">
        <v>350</v>
      </c>
      <c r="H29" s="62">
        <v>0</v>
      </c>
      <c r="I29" s="62">
        <v>0</v>
      </c>
    </row>
    <row r="30" spans="1:9" ht="15">
      <c r="A30" s="61">
        <v>7</v>
      </c>
      <c r="B30" s="61">
        <v>8</v>
      </c>
      <c r="C30" s="61" t="s">
        <v>56</v>
      </c>
      <c r="D30" s="62">
        <v>0.0159</v>
      </c>
      <c r="E30" s="62">
        <v>0.0614</v>
      </c>
      <c r="F30" s="29">
        <v>0.17</v>
      </c>
      <c r="G30" s="66">
        <v>350</v>
      </c>
      <c r="H30" s="62">
        <v>0</v>
      </c>
      <c r="I30" s="62">
        <v>0</v>
      </c>
    </row>
    <row r="31" spans="1:9" ht="15">
      <c r="A31" s="61">
        <v>8</v>
      </c>
      <c r="B31" s="61">
        <v>10</v>
      </c>
      <c r="C31" s="61" t="s">
        <v>56</v>
      </c>
      <c r="D31" s="62">
        <v>0.0427</v>
      </c>
      <c r="E31" s="62">
        <v>0.1651</v>
      </c>
      <c r="F31" s="29">
        <v>0.45</v>
      </c>
      <c r="G31" s="66">
        <v>175</v>
      </c>
      <c r="H31" s="62">
        <v>0</v>
      </c>
      <c r="I31" s="62">
        <v>0</v>
      </c>
    </row>
    <row r="32" spans="1:9" ht="15">
      <c r="A32" s="61">
        <v>11</v>
      </c>
      <c r="B32" s="61">
        <v>13</v>
      </c>
      <c r="C32" s="61" t="s">
        <v>56</v>
      </c>
      <c r="D32" s="62">
        <v>0.0061</v>
      </c>
      <c r="E32" s="62">
        <v>0.0476</v>
      </c>
      <c r="F32" s="29">
        <v>1</v>
      </c>
      <c r="G32" s="66">
        <v>500</v>
      </c>
      <c r="H32" s="62">
        <v>0</v>
      </c>
      <c r="I32" s="62">
        <v>0</v>
      </c>
    </row>
    <row r="33" spans="1:9" ht="15">
      <c r="A33" s="61">
        <v>11</v>
      </c>
      <c r="B33" s="61">
        <v>14</v>
      </c>
      <c r="C33" s="61" t="s">
        <v>56</v>
      </c>
      <c r="D33" s="62">
        <v>0.0054</v>
      </c>
      <c r="E33" s="62">
        <v>0.0418</v>
      </c>
      <c r="F33" s="29">
        <v>0.88</v>
      </c>
      <c r="G33" s="66">
        <v>500</v>
      </c>
      <c r="H33" s="62">
        <v>0</v>
      </c>
      <c r="I33" s="62">
        <v>0</v>
      </c>
    </row>
    <row r="34" spans="1:9" ht="15">
      <c r="A34" s="61">
        <v>12</v>
      </c>
      <c r="B34" s="61">
        <v>13</v>
      </c>
      <c r="C34" s="61" t="s">
        <v>56</v>
      </c>
      <c r="D34" s="62">
        <v>0.0061</v>
      </c>
      <c r="E34" s="62">
        <v>0.0476</v>
      </c>
      <c r="F34" s="29">
        <v>1</v>
      </c>
      <c r="G34" s="66">
        <v>500</v>
      </c>
      <c r="H34" s="62">
        <v>0</v>
      </c>
      <c r="I34" s="62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8.57421875" style="0" bestFit="1" customWidth="1"/>
    <col min="2" max="2" width="8.8515625" style="0" bestFit="1" customWidth="1"/>
    <col min="3" max="4" width="8.7109375" style="0" bestFit="1" customWidth="1"/>
    <col min="5" max="5" width="9.57421875" style="0" bestFit="1" customWidth="1"/>
    <col min="6" max="6" width="9.7109375" style="0" bestFit="1" customWidth="1"/>
  </cols>
  <sheetData>
    <row r="1" spans="1:8" ht="15.75" thickBot="1">
      <c r="A1" s="65" t="s">
        <v>46</v>
      </c>
      <c r="B1" s="65" t="s">
        <v>47</v>
      </c>
      <c r="C1" s="65" t="s">
        <v>95</v>
      </c>
      <c r="D1" s="65" t="s">
        <v>94</v>
      </c>
      <c r="E1" s="65" t="s">
        <v>93</v>
      </c>
      <c r="F1" s="65" t="s">
        <v>92</v>
      </c>
      <c r="G1" s="65" t="s">
        <v>95</v>
      </c>
      <c r="H1" s="65" t="s">
        <v>94</v>
      </c>
    </row>
    <row r="2" spans="1:8" ht="15.75" thickTop="1">
      <c r="A2" s="63">
        <v>3</v>
      </c>
      <c r="B2" s="63">
        <v>24</v>
      </c>
      <c r="C2" s="64">
        <v>0.0023</v>
      </c>
      <c r="D2" s="64">
        <v>0.0839</v>
      </c>
      <c r="E2" s="63">
        <v>400</v>
      </c>
      <c r="F2" s="63">
        <v>1</v>
      </c>
      <c r="G2" s="64">
        <v>0</v>
      </c>
      <c r="H2" s="64">
        <v>0</v>
      </c>
    </row>
    <row r="3" spans="1:8" ht="15">
      <c r="A3" s="61">
        <v>9</v>
      </c>
      <c r="B3" s="61">
        <v>11</v>
      </c>
      <c r="C3" s="62">
        <v>0.0023</v>
      </c>
      <c r="D3" s="62">
        <v>0.0839</v>
      </c>
      <c r="E3" s="61">
        <v>400</v>
      </c>
      <c r="F3" s="61">
        <v>1</v>
      </c>
      <c r="G3" s="62">
        <v>0</v>
      </c>
      <c r="H3" s="62">
        <v>0</v>
      </c>
    </row>
    <row r="4" spans="1:8" ht="15">
      <c r="A4" s="61">
        <v>9</v>
      </c>
      <c r="B4" s="61">
        <v>12</v>
      </c>
      <c r="C4" s="62">
        <v>0.0023</v>
      </c>
      <c r="D4" s="62">
        <v>0.0839</v>
      </c>
      <c r="E4" s="61">
        <v>400</v>
      </c>
      <c r="F4" s="61">
        <v>1</v>
      </c>
      <c r="G4" s="62">
        <v>0</v>
      </c>
      <c r="H4" s="62">
        <v>0</v>
      </c>
    </row>
    <row r="5" spans="1:8" ht="15">
      <c r="A5" s="61">
        <v>10</v>
      </c>
      <c r="B5" s="61">
        <v>11</v>
      </c>
      <c r="C5" s="62">
        <v>0.0023</v>
      </c>
      <c r="D5" s="62">
        <v>0.0839</v>
      </c>
      <c r="E5" s="61">
        <v>400</v>
      </c>
      <c r="F5" s="61">
        <v>1</v>
      </c>
      <c r="G5" s="62">
        <v>0</v>
      </c>
      <c r="H5" s="62">
        <v>0</v>
      </c>
    </row>
    <row r="6" spans="1:8" ht="15">
      <c r="A6" s="61">
        <v>10</v>
      </c>
      <c r="B6" s="61">
        <v>12</v>
      </c>
      <c r="C6" s="62">
        <v>0.0023</v>
      </c>
      <c r="D6" s="62">
        <v>0.0839</v>
      </c>
      <c r="E6" s="61">
        <v>400</v>
      </c>
      <c r="F6" s="61">
        <v>1</v>
      </c>
      <c r="G6" s="62">
        <v>0</v>
      </c>
      <c r="H6" s="62">
        <v>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3.28125" style="0" bestFit="1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1" width="9.8515625" style="0" bestFit="1" customWidth="1"/>
    <col min="12" max="12" width="10.140625" style="0" bestFit="1" customWidth="1"/>
  </cols>
  <sheetData>
    <row r="1" spans="1:11" ht="15.75" thickBot="1">
      <c r="A1" s="40" t="s">
        <v>31</v>
      </c>
      <c r="B1" s="41" t="s">
        <v>106</v>
      </c>
      <c r="C1" s="41" t="s">
        <v>107</v>
      </c>
      <c r="D1" s="41">
        <v>7</v>
      </c>
      <c r="E1" s="41">
        <v>14</v>
      </c>
      <c r="F1" s="41">
        <v>15</v>
      </c>
      <c r="G1" s="41">
        <v>16</v>
      </c>
      <c r="H1" s="41" t="s">
        <v>108</v>
      </c>
      <c r="I1" s="41">
        <v>22</v>
      </c>
      <c r="J1" s="41" t="s">
        <v>13</v>
      </c>
      <c r="K1" s="42" t="s">
        <v>14</v>
      </c>
    </row>
    <row r="2" spans="1:11" ht="15.75" thickTop="1">
      <c r="A2" s="39" t="s">
        <v>104</v>
      </c>
      <c r="B2" s="10">
        <f>2*2</f>
        <v>4</v>
      </c>
      <c r="C2" s="10">
        <f>2*2</f>
        <v>4</v>
      </c>
      <c r="D2" s="10" t="s">
        <v>28</v>
      </c>
      <c r="E2" s="10">
        <v>1</v>
      </c>
      <c r="F2" s="10" t="s">
        <v>29</v>
      </c>
      <c r="G2" s="10">
        <v>1</v>
      </c>
      <c r="H2" s="10">
        <f>1*2</f>
        <v>2</v>
      </c>
      <c r="I2" s="10" t="s">
        <v>30</v>
      </c>
      <c r="J2" s="10" t="s">
        <v>0</v>
      </c>
      <c r="K2" s="11">
        <v>1</v>
      </c>
    </row>
    <row r="3" spans="1:11" ht="15">
      <c r="A3" s="17" t="s">
        <v>49</v>
      </c>
      <c r="B3" s="12" t="s">
        <v>34</v>
      </c>
      <c r="C3" s="12" t="s">
        <v>109</v>
      </c>
      <c r="D3" s="12" t="s">
        <v>110</v>
      </c>
      <c r="E3" s="12" t="s">
        <v>32</v>
      </c>
      <c r="F3" s="12" t="s">
        <v>45</v>
      </c>
      <c r="G3" s="12" t="s">
        <v>110</v>
      </c>
      <c r="H3" s="12" t="s">
        <v>110</v>
      </c>
      <c r="I3" s="12" t="s">
        <v>43</v>
      </c>
      <c r="J3" s="12" t="s">
        <v>34</v>
      </c>
      <c r="K3" s="14" t="s">
        <v>109</v>
      </c>
    </row>
    <row r="4" spans="1:11" ht="15">
      <c r="A4" s="17" t="s">
        <v>35</v>
      </c>
      <c r="B4" s="12" t="s">
        <v>21</v>
      </c>
      <c r="C4" s="12" t="s">
        <v>21</v>
      </c>
      <c r="D4" s="12" t="s">
        <v>21</v>
      </c>
      <c r="E4" s="12" t="s">
        <v>22</v>
      </c>
      <c r="F4" s="12" t="s">
        <v>23</v>
      </c>
      <c r="G4" s="12" t="s">
        <v>21</v>
      </c>
      <c r="H4" s="12" t="s">
        <v>21</v>
      </c>
      <c r="I4" s="12" t="s">
        <v>22</v>
      </c>
      <c r="J4" s="12" t="s">
        <v>21</v>
      </c>
      <c r="K4" s="14" t="s">
        <v>21</v>
      </c>
    </row>
    <row r="5" spans="1:11" ht="15">
      <c r="A5" s="17" t="s">
        <v>15</v>
      </c>
      <c r="B5" s="18">
        <v>2.118</v>
      </c>
      <c r="C5" s="18">
        <v>1.85</v>
      </c>
      <c r="D5" s="18">
        <v>1.57</v>
      </c>
      <c r="E5" s="18">
        <v>1.8</v>
      </c>
      <c r="F5" s="18">
        <v>1</v>
      </c>
      <c r="G5" s="18">
        <v>1.85</v>
      </c>
      <c r="H5" s="18">
        <v>2.07</v>
      </c>
      <c r="I5" s="18">
        <v>0.54</v>
      </c>
      <c r="J5" s="18">
        <v>2.2</v>
      </c>
      <c r="K5" s="19">
        <v>1.71</v>
      </c>
    </row>
    <row r="6" spans="1:11" ht="15">
      <c r="A6" s="17" t="s">
        <v>16</v>
      </c>
      <c r="B6" s="18">
        <v>0.264</v>
      </c>
      <c r="C6" s="18">
        <v>0.24</v>
      </c>
      <c r="D6" s="18">
        <v>0.205</v>
      </c>
      <c r="E6" s="18">
        <v>0.44</v>
      </c>
      <c r="F6" s="18">
        <v>0.18</v>
      </c>
      <c r="G6" s="18">
        <v>0.225</v>
      </c>
      <c r="H6" s="18">
        <v>0.4212</v>
      </c>
      <c r="I6" s="18">
        <v>0.204</v>
      </c>
      <c r="J6" s="18">
        <v>0.222</v>
      </c>
      <c r="K6" s="19">
        <v>0.258</v>
      </c>
    </row>
    <row r="7" spans="1:11" ht="15">
      <c r="A7" s="17" t="s">
        <v>19</v>
      </c>
      <c r="B7" s="18">
        <v>0.196</v>
      </c>
      <c r="C7" s="18">
        <v>0.2</v>
      </c>
      <c r="D7" s="18">
        <v>0.158</v>
      </c>
      <c r="E7" s="18">
        <v>0.2</v>
      </c>
      <c r="F7" s="18">
        <v>0.18</v>
      </c>
      <c r="G7" s="18">
        <v>0.17</v>
      </c>
      <c r="H7" s="18">
        <v>0.3178</v>
      </c>
      <c r="I7" s="18">
        <v>0.2</v>
      </c>
      <c r="J7" s="18">
        <v>0.167</v>
      </c>
      <c r="K7" s="19">
        <v>0.199</v>
      </c>
    </row>
    <row r="8" spans="1:11" ht="15">
      <c r="A8" s="17" t="s">
        <v>17</v>
      </c>
      <c r="B8" s="18">
        <v>1.989</v>
      </c>
      <c r="C8" s="18">
        <v>1.71</v>
      </c>
      <c r="D8" s="18">
        <v>1.3</v>
      </c>
      <c r="E8" s="18">
        <v>1.05</v>
      </c>
      <c r="F8" s="18" t="s">
        <v>33</v>
      </c>
      <c r="G8" s="20">
        <v>1.76</v>
      </c>
      <c r="H8" s="20">
        <v>2.042</v>
      </c>
      <c r="I8" s="18">
        <v>0.392</v>
      </c>
      <c r="J8" s="20">
        <v>2.039</v>
      </c>
      <c r="K8" s="21">
        <v>1.639</v>
      </c>
    </row>
    <row r="9" spans="1:11" ht="15">
      <c r="A9" s="17" t="s">
        <v>18</v>
      </c>
      <c r="B9" s="18">
        <v>0.463</v>
      </c>
      <c r="C9" s="18">
        <v>0.42</v>
      </c>
      <c r="D9" s="18">
        <v>0.371</v>
      </c>
      <c r="E9" s="18">
        <v>0</v>
      </c>
      <c r="F9" s="18" t="s">
        <v>33</v>
      </c>
      <c r="G9" s="18">
        <v>0.42</v>
      </c>
      <c r="H9" s="18">
        <v>0.5874</v>
      </c>
      <c r="I9" s="18">
        <v>0</v>
      </c>
      <c r="J9" s="18">
        <v>0.363</v>
      </c>
      <c r="K9" s="19">
        <v>0.426</v>
      </c>
    </row>
    <row r="10" spans="1:11" ht="15">
      <c r="A10" s="17" t="s">
        <v>20</v>
      </c>
      <c r="B10" s="18">
        <v>0.196</v>
      </c>
      <c r="C10" s="18">
        <v>0.2</v>
      </c>
      <c r="D10" s="18">
        <v>0.158</v>
      </c>
      <c r="E10" s="18">
        <v>0.2</v>
      </c>
      <c r="F10" s="18" t="s">
        <v>33</v>
      </c>
      <c r="G10" s="18">
        <v>0.17</v>
      </c>
      <c r="H10" s="18">
        <v>0.3178</v>
      </c>
      <c r="I10" s="18">
        <v>0.2</v>
      </c>
      <c r="J10" s="18">
        <v>0.167</v>
      </c>
      <c r="K10" s="19">
        <v>0.199</v>
      </c>
    </row>
    <row r="11" spans="1:11" s="46" customFormat="1" ht="15">
      <c r="A11" s="43" t="s">
        <v>11</v>
      </c>
      <c r="B11" s="44">
        <v>234</v>
      </c>
      <c r="C11" s="44">
        <v>99</v>
      </c>
      <c r="D11" s="44">
        <v>137.7</v>
      </c>
      <c r="E11" s="44">
        <v>200</v>
      </c>
      <c r="F11" s="44">
        <v>40</v>
      </c>
      <c r="G11" s="44">
        <v>204.4</v>
      </c>
      <c r="H11" s="44">
        <v>435</v>
      </c>
      <c r="I11" s="44">
        <v>61.2</v>
      </c>
      <c r="J11" s="44">
        <v>160</v>
      </c>
      <c r="K11" s="45">
        <v>387.5</v>
      </c>
    </row>
    <row r="12" spans="1:11" s="46" customFormat="1" ht="15">
      <c r="A12" s="43" t="s">
        <v>24</v>
      </c>
      <c r="B12" s="47">
        <v>5.941</v>
      </c>
      <c r="C12" s="47">
        <v>6.5</v>
      </c>
      <c r="D12" s="47">
        <v>7.81</v>
      </c>
      <c r="E12" s="47">
        <v>8</v>
      </c>
      <c r="F12" s="47" t="s">
        <v>33</v>
      </c>
      <c r="G12" s="47">
        <v>6.7</v>
      </c>
      <c r="H12" s="47">
        <v>7.137</v>
      </c>
      <c r="I12" s="47">
        <v>5.78</v>
      </c>
      <c r="J12" s="47">
        <v>7.89</v>
      </c>
      <c r="K12" s="48">
        <v>5.12</v>
      </c>
    </row>
    <row r="13" spans="1:11" s="46" customFormat="1" ht="15">
      <c r="A13" s="43" t="s">
        <v>25</v>
      </c>
      <c r="B13" s="47">
        <v>0.035</v>
      </c>
      <c r="C13" s="47">
        <v>0.02</v>
      </c>
      <c r="D13" s="47">
        <v>0.035</v>
      </c>
      <c r="E13" s="47">
        <v>0.06</v>
      </c>
      <c r="F13" s="47" t="s">
        <v>33</v>
      </c>
      <c r="G13" s="47">
        <v>0.039</v>
      </c>
      <c r="H13" s="47">
        <v>0.047</v>
      </c>
      <c r="I13" s="47">
        <v>0.031</v>
      </c>
      <c r="J13" s="47">
        <v>0.018</v>
      </c>
      <c r="K13" s="48">
        <v>0.019</v>
      </c>
    </row>
    <row r="14" spans="1:11" s="46" customFormat="1" ht="15">
      <c r="A14" s="43" t="s">
        <v>26</v>
      </c>
      <c r="B14" s="47">
        <v>0.578</v>
      </c>
      <c r="C14" s="47">
        <v>0.63</v>
      </c>
      <c r="D14" s="47">
        <v>0.87</v>
      </c>
      <c r="E14" s="47">
        <v>0</v>
      </c>
      <c r="F14" s="47" t="s">
        <v>33</v>
      </c>
      <c r="G14" s="47">
        <v>0.55</v>
      </c>
      <c r="H14" s="47">
        <v>0.793</v>
      </c>
      <c r="I14" s="47">
        <v>0</v>
      </c>
      <c r="J14" s="47">
        <v>0.77</v>
      </c>
      <c r="K14" s="48">
        <v>0.15</v>
      </c>
    </row>
    <row r="15" spans="1:11" s="46" customFormat="1" ht="15">
      <c r="A15" s="43" t="s">
        <v>12</v>
      </c>
      <c r="B15" s="47">
        <v>4.762</v>
      </c>
      <c r="C15" s="47">
        <v>1.5</v>
      </c>
      <c r="D15" s="47">
        <v>2.57</v>
      </c>
      <c r="E15" s="47">
        <v>1.6</v>
      </c>
      <c r="F15" s="47">
        <v>4.64</v>
      </c>
      <c r="G15" s="47">
        <v>5.55</v>
      </c>
      <c r="H15" s="47">
        <v>3.034</v>
      </c>
      <c r="I15" s="47">
        <v>6.69</v>
      </c>
      <c r="J15" s="47">
        <v>8.795</v>
      </c>
      <c r="K15" s="48">
        <v>5.394</v>
      </c>
    </row>
    <row r="16" spans="1:11" s="46" customFormat="1" ht="15.75" thickBot="1">
      <c r="A16" s="49" t="s">
        <v>27</v>
      </c>
      <c r="B16" s="50">
        <v>0.069</v>
      </c>
      <c r="C16" s="50">
        <v>0.03</v>
      </c>
      <c r="D16" s="50">
        <v>0.035</v>
      </c>
      <c r="E16" s="50">
        <v>0.2</v>
      </c>
      <c r="F16" s="50" t="s">
        <v>33</v>
      </c>
      <c r="G16" s="50">
        <v>0.081</v>
      </c>
      <c r="H16" s="50">
        <v>0.067</v>
      </c>
      <c r="I16" s="50">
        <v>0.059</v>
      </c>
      <c r="J16" s="50">
        <v>0.027</v>
      </c>
      <c r="K16" s="51">
        <v>0.029</v>
      </c>
    </row>
    <row r="17" s="46" customFormat="1" ht="15.75" thickBot="1">
      <c r="L17" s="52" t="s">
        <v>38</v>
      </c>
    </row>
    <row r="18" spans="1:12" s="46" customFormat="1" ht="15">
      <c r="A18" s="53" t="s">
        <v>36</v>
      </c>
      <c r="B18" s="54">
        <f>B2*B11*B15</f>
        <v>4457.232</v>
      </c>
      <c r="C18" s="54">
        <f aca="true" t="shared" si="0" ref="C18:K18">C2*C11*C15</f>
        <v>594</v>
      </c>
      <c r="D18" s="54">
        <f t="shared" si="0"/>
        <v>1061.667</v>
      </c>
      <c r="E18" s="54">
        <f t="shared" si="0"/>
        <v>320</v>
      </c>
      <c r="F18" s="54">
        <f t="shared" si="0"/>
        <v>2041.6</v>
      </c>
      <c r="G18" s="54">
        <f t="shared" si="0"/>
        <v>1134.42</v>
      </c>
      <c r="H18" s="54">
        <f t="shared" si="0"/>
        <v>2639.58</v>
      </c>
      <c r="I18" s="54">
        <f t="shared" si="0"/>
        <v>2456.5680000000007</v>
      </c>
      <c r="J18" s="54">
        <f t="shared" si="0"/>
        <v>2814.4</v>
      </c>
      <c r="K18" s="55">
        <f t="shared" si="0"/>
        <v>2090.175</v>
      </c>
      <c r="L18" s="56">
        <f>SUM(B18:K18)</f>
        <v>19609.642</v>
      </c>
    </row>
    <row r="19" spans="1:12" s="46" customFormat="1" ht="15.75" thickBot="1">
      <c r="A19" s="49" t="s">
        <v>37</v>
      </c>
      <c r="B19" s="57">
        <f>B2*B11</f>
        <v>936</v>
      </c>
      <c r="C19" s="57">
        <f aca="true" t="shared" si="1" ref="C19:K19">C2*C11</f>
        <v>396</v>
      </c>
      <c r="D19" s="57">
        <f t="shared" si="1"/>
        <v>413.09999999999997</v>
      </c>
      <c r="E19" s="57">
        <f t="shared" si="1"/>
        <v>200</v>
      </c>
      <c r="F19" s="57">
        <f t="shared" si="1"/>
        <v>440</v>
      </c>
      <c r="G19" s="57">
        <f t="shared" si="1"/>
        <v>204.4</v>
      </c>
      <c r="H19" s="57">
        <f t="shared" si="1"/>
        <v>870</v>
      </c>
      <c r="I19" s="57">
        <f t="shared" si="1"/>
        <v>367.20000000000005</v>
      </c>
      <c r="J19" s="57">
        <f t="shared" si="1"/>
        <v>320</v>
      </c>
      <c r="K19" s="58">
        <f t="shared" si="1"/>
        <v>387.5</v>
      </c>
      <c r="L19" s="56">
        <f>SUM(B19:K19)</f>
        <v>4534.2</v>
      </c>
    </row>
    <row r="20" spans="11:12" s="46" customFormat="1" ht="15.75" thickBot="1">
      <c r="K20" s="59" t="s">
        <v>105</v>
      </c>
      <c r="L20" s="60">
        <f>L18/L19</f>
        <v>4.324829517886287</v>
      </c>
    </row>
    <row r="21" s="46" customFormat="1" ht="15"/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Eletrobras Furnas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furnas</dc:creator>
  <cp:keywords/>
  <dc:description/>
  <cp:lastModifiedBy>furnas</cp:lastModifiedBy>
  <cp:lastPrinted>2016-08-09T20:12:13Z</cp:lastPrinted>
  <dcterms:created xsi:type="dcterms:W3CDTF">2014-08-27T16:58:38Z</dcterms:created>
  <dcterms:modified xsi:type="dcterms:W3CDTF">2017-01-30T17:18:19Z</dcterms:modified>
  <cp:category/>
  <cp:version/>
  <cp:contentType/>
  <cp:contentStatus/>
</cp:coreProperties>
</file>